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585" documentId="13_ncr:1_{F6CB121F-512D-4AA6-A0C1-0FB36C537598}" xr6:coauthVersionLast="47" xr6:coauthVersionMax="47" xr10:uidLastSave="{17FE7A24-1E09-483A-AF59-7675879B14C6}"/>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4"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L7" i="1"/>
  <c r="J7" i="1"/>
  <c r="I7" i="1"/>
  <c r="G7" i="1"/>
  <c r="B7" i="1"/>
  <c r="L8" i="1"/>
  <c r="J8" i="1"/>
  <c r="I8" i="1"/>
  <c r="G8" i="1"/>
  <c r="B8" i="1"/>
  <c r="B3" i="4"/>
  <c r="G3" i="4"/>
  <c r="I3" i="4"/>
  <c r="J3" i="4"/>
  <c r="L3" i="4"/>
  <c r="B4" i="4"/>
  <c r="I4" i="4"/>
  <c r="J4" i="4"/>
  <c r="L4" i="4"/>
  <c r="B5" i="4"/>
  <c r="G5" i="4"/>
  <c r="I5" i="4"/>
  <c r="J5" i="4"/>
  <c r="L5" i="4"/>
  <c r="B6" i="4"/>
  <c r="G6" i="4"/>
  <c r="I6" i="4"/>
  <c r="J6" i="4"/>
  <c r="L6"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7" i="4"/>
  <c r="G7" i="4"/>
  <c r="I7" i="4"/>
  <c r="J7" i="4"/>
  <c r="L7" i="4"/>
  <c r="B8" i="4"/>
  <c r="G8" i="4"/>
  <c r="I8" i="4"/>
  <c r="J8" i="4"/>
  <c r="L8" i="4"/>
  <c r="B9" i="4"/>
  <c r="G9" i="4"/>
  <c r="I9" i="4"/>
  <c r="J9" i="4"/>
  <c r="L9"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<sst xmlns="http://schemas.openxmlformats.org/spreadsheetml/2006/main" count="178587" uniqueCount="39076">
  <si>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</si>
  <si>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</si>
  <si>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</si>
  <si>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</si>
  <si>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</si>
  <si>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</si>
  <si>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</si>
  <si>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</si>
  <si>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</si>
  <si>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</si>
  <si>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</si>
  <si>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</si>
  <si>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</si>
  <si>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</si>
  <si>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</si>
  <si>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</si>
  <si>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</si>
  <si>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</si>
  <si>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</si>
  <si>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</si>
  <si>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</si>
  <si>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</si>
  <si>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</si>
  <si>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</si>
  <si>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</si>
  <si>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</si>
  <si>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</si>
  <si>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</si>
  <si>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</si>
  <si>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</si>
  <si>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</si>
  <si>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</si>
  <si>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</si>
  <si>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</si>
  <si>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</si>
  <si>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</si>
  <si>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</si>
  <si>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</si>
  <si>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</si>
  <si>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</si>
  <si>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</si>
  <si>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</si>
  <si>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</si>
  <si>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</si>
  <si>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</si>
  <si>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</si>
  <si>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</si>
  <si>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</si>
  <si>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</si>
  <si>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</si>
  <si>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</si>
  <si>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</si>
  <si>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</si>
  <si>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</si>
  <si>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</si>
  <si>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</si>
  <si>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</si>
  <si>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</si>
  <si>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</si>
  <si>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</si>
  <si>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</si>
  <si>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</si>
  <si>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</si>
  <si>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</si>
  <si>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</si>
  <si>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</si>
  <si>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</si>
  <si>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</si>
  <si>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</si>
  <si>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</si>
  <si>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</si>
  <si>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</si>
  <si>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</si>
  <si>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</si>
  <si>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</si>
  <si>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</si>
  <si>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</si>
  <si>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</si>
  <si>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</si>
  <si>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</si>
  <si>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</si>
  <si>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</si>
  <si>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</si>
  <si>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</si>
  <si>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</si>
  <si>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</si>
  <si>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</si>
  <si>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</si>
  <si>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</si>
  <si>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</si>
  <si>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</si>
  <si>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</si>
  <si>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</si>
  <si>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</si>
  <si>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</si>
  <si>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</si>
  <si>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</si>
  <si>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</si>
  <si>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</si>
  <si>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</si>
  <si>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</si>
  <si>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</si>
  <si>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</si>
  <si>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</si>
  <si>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</si>
  <si>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</si>
  <si>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</si>
  <si>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</si>
  <si>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</si>
  <si>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</si>
  <si>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</si>
  <si>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</si>
  <si>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</si>
  <si>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</si>
  <si>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</si>
  <si>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</si>
  <si>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</si>
  <si>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</si>
  <si>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</si>
  <si>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</si>
  <si>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</si>
  <si>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</si>
  <si>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</si>
  <si>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</si>
  <si>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</si>
  <si>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</si>
  <si>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</si>
  <si>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</si>
  <si>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</si>
  <si>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</si>
  <si>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</si>
  <si>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</si>
  <si>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</si>
  <si>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</si>
  <si>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</si>
  <si>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</si>
  <si>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</si>
  <si>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</si>
  <si>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</si>
  <si>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</si>
  <si>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</si>
  <si>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</si>
  <si>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</si>
  <si>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</si>
  <si>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</si>
  <si>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</si>
  <si>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</si>
  <si>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</si>
  <si>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</si>
  <si>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</si>
  <si>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</si>
  <si>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</si>
  <si>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</si>
  <si>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</si>
  <si>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</si>
  <si>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</si>
  <si>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</si>
  <si>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</si>
  <si>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</si>
  <si>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</si>
  <si>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</si>
  <si>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</si>
  <si>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</si>
  <si>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</si>
  <si>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</si>
  <si>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</si>
  <si>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</si>
  <si>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</si>
  <si>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</si>
  <si>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</si>
  <si>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</si>
  <si>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</si>
  <si>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</si>
  <si>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</si>
  <si>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</si>
  <si>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</si>
  <si>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</si>
  <si>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</si>
  <si>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</si>
  <si>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</si>
  <si>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</si>
  <si>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</si>
  <si>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</si>
  <si>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</si>
  <si>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</si>
  <si>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</si>
  <si>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</si>
  <si>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</si>
  <si>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</si>
  <si>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</si>
  <si>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</si>
  <si>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</si>
  <si>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</si>
  <si>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</si>
  <si>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</si>
  <si>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</si>
  <si>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</si>
  <si>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</si>
  <si>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</si>
  <si>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</si>
  <si>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</si>
  <si>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</si>
  <si>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</si>
  <si>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</si>
  <si>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</si>
  <si>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</si>
  <si>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</si>
  <si>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</si>
  <si>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</si>
  <si>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</si>
  <si>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</si>
  <si>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</si>
  <si>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</si>
  <si>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</si>
  <si>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</si>
  <si>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</si>
  <si>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</si>
  <si>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</si>
  <si>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</si>
  <si>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</si>
  <si>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</si>
  <si>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</si>
  <si>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</si>
  <si>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</si>
  <si>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</si>
  <si>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</si>
  <si>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</si>
  <si>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</si>
  <si>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</si>
  <si>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</si>
  <si>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</si>
  <si>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</si>
  <si>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</si>
  <si>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</si>
  <si>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</si>
  <si>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</si>
  <si>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</si>
  <si>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</si>
  <si>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</si>
  <si>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</si>
  <si>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</si>
  <si>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</si>
  <si>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</si>
  <si>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</si>
  <si>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</si>
  <si>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</si>
  <si>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</si>
  <si>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</si>
  <si>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</si>
  <si>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</si>
  <si>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</si>
  <si>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</si>
  <si>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</si>
  <si>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</si>
  <si>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</si>
  <si>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</si>
  <si>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</si>
  <si>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</si>
  <si>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</si>
  <si>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</si>
  <si>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</si>
  <si>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</si>
  <si>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</si>
  <si>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</si>
  <si>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</si>
  <si>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</si>
  <si>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</si>
  <si>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</si>
  <si>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</si>
  <si>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</si>
  <si>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</si>
  <si>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</si>
  <si>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</si>
  <si>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</si>
  <si>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</si>
  <si>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</si>
  <si>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</si>
  <si>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</si>
  <si>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</si>
  <si>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</si>
  <si>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</si>
  <si>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</si>
  <si>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</si>
  <si>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</si>
  <si>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</si>
  <si>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</si>
  <si>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</si>
  <si>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</si>
  <si>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</si>
  <si>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</si>
  <si>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</si>
  <si>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</si>
  <si>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</si>
  <si>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</si>
  <si>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</si>
  <si>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</si>
  <si>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</si>
  <si>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</si>
  <si>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</si>
  <si>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</si>
  <si>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</si>
  <si>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</si>
  <si>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</si>
  <si>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</si>
  <si>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</si>
  <si>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</si>
  <si>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</si>
  <si>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</si>
  <si>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</si>
  <si>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</si>
  <si>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</si>
  <si>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</si>
  <si>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</si>
  <si>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</si>
  <si>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</si>
  <si>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</si>
  <si>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</si>
  <si>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</si>
  <si>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</si>
  <si>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</si>
  <si>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</si>
  <si>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</si>
  <si>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</si>
  <si>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</si>
  <si>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</si>
  <si>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</si>
  <si>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</si>
  <si>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</si>
  <si>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</si>
  <si>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</si>
  <si>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</si>
  <si>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</si>
  <si>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</si>
  <si>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</si>
  <si>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</si>
  <si>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</si>
  <si>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</si>
  <si>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</si>
  <si>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</si>
  <si>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</si>
  <si>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</si>
  <si>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</si>
  <si>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</si>
  <si>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</si>
  <si>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</si>
  <si>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</si>
  <si>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</si>
  <si>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</si>
  <si>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</si>
  <si>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</si>
  <si>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</si>
  <si>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</si>
  <si>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</si>
  <si>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</si>
  <si>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</si>
  <si>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</si>
  <si>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</si>
  <si>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</si>
  <si>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</si>
  <si>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</si>
  <si>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</si>
  <si>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</si>
  <si>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</si>
  <si>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</si>
  <si>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</si>
  <si>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</si>
  <si>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</si>
  <si>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</si>
  <si>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</si>
  <si>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</si>
  <si>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</si>
  <si>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</si>
  <si>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</si>
  <si>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</si>
  <si>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</si>
  <si>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</si>
  <si>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</si>
  <si>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</si>
  <si>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</si>
  <si>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</si>
  <si>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</si>
  <si>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</si>
  <si>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</si>
  <si>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</si>
  <si>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</si>
  <si>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</si>
  <si>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</si>
  <si>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</si>
  <si>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</si>
  <si>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</si>
  <si>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</si>
  <si>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</si>
  <si>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</si>
  <si>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</si>
  <si>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</si>
  <si>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</si>
  <si>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</si>
  <si>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</si>
  <si>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</si>
  <si>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</si>
  <si>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</si>
  <si>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</si>
  <si>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</si>
  <si>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</si>
  <si>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</si>
  <si>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</si>
  <si>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</si>
  <si>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</si>
  <si>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</si>
  <si>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</si>
  <si>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</si>
  <si>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</si>
  <si>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</si>
  <si>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</si>
  <si>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</si>
  <si>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</si>
  <si>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</si>
  <si>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</si>
  <si>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</si>
  <si>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</si>
  <si>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</si>
  <si>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</si>
  <si>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</si>
  <si>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</si>
  <si>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</si>
  <si>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</si>
  <si>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</si>
  <si>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</si>
  <si>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</si>
  <si>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</si>
  <si>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</si>
  <si>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</si>
  <si>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</si>
  <si>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</si>
  <si>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</si>
  <si>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</si>
  <si>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</si>
  <si>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</si>
  <si>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</si>
  <si>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</si>
  <si>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</si>
  <si>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</si>
  <si>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</si>
  <si>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</si>
  <si>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</si>
  <si>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</si>
  <si>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</si>
  <si>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</si>
  <si>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</si>
  <si>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</si>
  <si>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</si>
  <si>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</si>
  <si>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</si>
  <si>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</si>
  <si>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</si>
  <si>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</si>
  <si>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</si>
  <si>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</si>
  <si>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</si>
  <si>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</si>
  <si>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</si>
  <si>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</si>
  <si>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</si>
  <si>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</si>
  <si>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</si>
  <si>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</si>
  <si>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</si>
  <si>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</si>
  <si>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</si>
  <si>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</si>
  <si>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</si>
  <si>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</si>
  <si>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</si>
  <si>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</si>
  <si>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</si>
  <si>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</si>
  <si>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</si>
  <si>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</si>
  <si>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</si>
  <si>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</si>
  <si>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</si>
  <si>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</si>
  <si>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</si>
  <si>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</si>
  <si>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</si>
  <si>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</si>
  <si>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</si>
  <si>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</si>
  <si>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</si>
  <si>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</si>
  <si>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</si>
  <si>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</si>
  <si>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</si>
  <si>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</si>
  <si>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</si>
  <si>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</si>
  <si>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</si>
  <si>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</si>
  <si>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</si>
  <si>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</si>
  <si>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</si>
  <si>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</si>
  <si>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</si>
  <si>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</si>
  <si>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</si>
  <si>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</si>
  <si>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</si>
  <si>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</si>
  <si>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</si>
  <si>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</si>
  <si>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</si>
  <si>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</si>
  <si>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</si>
  <si>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</si>
  <si>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</si>
  <si>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</si>
  <si>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</si>
  <si>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</si>
  <si>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</si>
  <si>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</si>
  <si>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</si>
  <si>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</si>
  <si>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</si>
  <si>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</si>
  <si>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</si>
  <si>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</si>
  <si>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</si>
  <si>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</si>
  <si>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</si>
  <si>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</si>
  <si>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</si>
  <si>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</si>
  <si>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</si>
  <si>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</si>
  <si>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</si>
  <si>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</si>
  <si>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</si>
  <si>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</si>
  <si>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</si>
  <si>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</si>
  <si>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</si>
  <si>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</si>
  <si>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</si>
  <si>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</si>
  <si>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</si>
  <si>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</si>
  <si>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</si>
  <si>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</si>
  <si>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</si>
  <si>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</si>
  <si>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</si>
  <si>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</si>
  <si>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</si>
  <si>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</si>
  <si>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</si>
  <si>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</si>
  <si>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</si>
  <si>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</si>
  <si>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</si>
  <si>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</si>
  <si>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</si>
  <si>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</si>
  <si>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</si>
  <si>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</si>
  <si>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</si>
  <si>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</si>
  <si>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</si>
  <si>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</si>
  <si>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</si>
  <si>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</si>
  <si>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</si>
  <si>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</si>
  <si>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</si>
  <si>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</si>
  <si>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</si>
  <si>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</si>
  <si>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</si>
  <si>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</si>
  <si>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</si>
  <si>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</si>
  <si>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</si>
  <si>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</si>
  <si>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</si>
  <si>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</si>
  <si>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</si>
  <si>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</si>
  <si>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</si>
  <si>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</si>
  <si>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</si>
  <si>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</si>
  <si>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</si>
  <si>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</si>
  <si>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</si>
  <si>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</si>
  <si>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</si>
  <si>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</si>
  <si>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</si>
  <si>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</si>
  <si>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</si>
  <si>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</si>
  <si>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</si>
  <si>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</si>
  <si>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</si>
  <si>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</si>
  <si>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</si>
  <si>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</si>
  <si>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</si>
  <si>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</si>
  <si>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</si>
  <si>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</si>
  <si>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</si>
  <si>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</si>
  <si>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</si>
  <si>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</si>
  <si>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</si>
  <si>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</si>
  <si>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</si>
  <si>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</si>
  <si>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</si>
  <si>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</si>
  <si>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</si>
  <si>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</si>
  <si>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</si>
  <si>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</si>
  <si>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</si>
  <si>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</si>
  <si>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</si>
  <si>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</si>
  <si>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</si>
  <si>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</si>
  <si>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</si>
  <si>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</si>
  <si>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</si>
  <si>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</si>
  <si>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</si>
  <si>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</si>
  <si>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</si>
  <si>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</si>
  <si>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</si>
  <si>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</si>
  <si>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</si>
  <si>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</si>
  <si>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</si>
  <si>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</si>
  <si>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</si>
  <si>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</si>
  <si>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</si>
  <si>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</si>
  <si>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</si>
  <si>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</si>
  <si>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</si>
  <si>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</si>
  <si>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</si>
  <si>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</si>
  <si>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</si>
  <si>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</si>
  <si>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</si>
  <si>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</si>
  <si>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</si>
  <si>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</si>
  <si>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</si>
  <si>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</si>
  <si>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</si>
  <si>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</si>
  <si>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</si>
  <si>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</si>
  <si>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</si>
  <si>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</si>
  <si>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</si>
  <si>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</si>
  <si>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</si>
  <si>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</si>
  <si>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</si>
  <si>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</si>
  <si>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</si>
  <si>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</si>
  <si>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</si>
  <si>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</si>
  <si>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</si>
  <si>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</si>
  <si>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</si>
  <si>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</si>
  <si>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</si>
  <si>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</si>
  <si>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</si>
  <si>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</si>
  <si>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</si>
  <si>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</si>
  <si>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</si>
  <si>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</si>
  <si>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</si>
  <si>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</si>
  <si>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</si>
  <si>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</si>
  <si>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</si>
  <si>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</si>
  <si>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</si>
  <si>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</si>
  <si>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</si>
  <si>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</si>
  <si>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</si>
  <si>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</si>
  <si>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</si>
  <si>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</si>
  <si>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</si>
  <si>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</si>
  <si>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</si>
  <si>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</si>
  <si>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</si>
  <si>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</si>
  <si>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</si>
  <si>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</si>
  <si>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</si>
  <si>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</si>
  <si>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</si>
  <si>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</si>
  <si>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</si>
  <si>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</si>
  <si>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</si>
  <si>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</si>
  <si>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</si>
  <si>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</si>
  <si>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</si>
  <si>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</si>
  <si>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</si>
  <si>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</si>
  <si>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</si>
  <si>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</si>
  <si>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</si>
  <si>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</si>
  <si>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</si>
  <si>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</si>
  <si>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</si>
  <si>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</si>
  <si>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</si>
  <si>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</si>
  <si>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</si>
  <si>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</si>
  <si>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</si>
  <si>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</si>
  <si>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</si>
  <si>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</si>
  <si>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</si>
  <si>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</si>
  <si>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</si>
  <si>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</si>
  <si>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</si>
  <si>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</si>
  <si>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</si>
  <si>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</si>
  <si>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</si>
  <si>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</si>
  <si>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</si>
  <si>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</si>
  <si>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</si>
  <si>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</si>
  <si>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</si>
  <si>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</si>
  <si>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</si>
  <si>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</si>
  <si>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</si>
  <si>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</si>
  <si>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</si>
  <si>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</si>
  <si>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</si>
  <si>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</si>
  <si>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</si>
  <si>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</si>
  <si>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</si>
  <si>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</si>
  <si>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</si>
  <si>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</si>
  <si>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</si>
  <si>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</si>
  <si>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</si>
  <si>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</si>
  <si>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</si>
  <si>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</si>
  <si>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</si>
  <si>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</si>
  <si>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</si>
  <si>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</si>
  <si>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</si>
  <si>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</si>
  <si>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</si>
  <si>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</si>
  <si>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</si>
  <si>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</si>
  <si>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</si>
  <si>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</si>
  <si>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</si>
  <si>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</si>
  <si>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</si>
  <si>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</si>
  <si>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</si>
  <si>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</si>
  <si>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</si>
  <si>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</si>
  <si>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</si>
  <si>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</si>
  <si>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</si>
  <si>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</si>
  <si>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</si>
  <si>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</si>
  <si>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</si>
  <si>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</si>
  <si>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</si>
  <si>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</si>
  <si>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</si>
  <si>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</si>
  <si>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</si>
  <si>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</si>
  <si>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</si>
  <si>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</si>
  <si>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</si>
  <si>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</si>
  <si>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</si>
  <si>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</si>
  <si>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</si>
  <si>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</si>
  <si>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</si>
  <si>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</si>
  <si>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</si>
  <si>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</si>
  <si>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</si>
  <si>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</si>
  <si>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</si>
  <si>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</si>
  <si>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</si>
  <si>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</si>
  <si>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</si>
  <si>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</si>
  <si>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</si>
  <si>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</si>
  <si>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</si>
  <si>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</si>
  <si>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</si>
  <si>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</si>
  <si>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</si>
  <si>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</si>
  <si>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</si>
  <si>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</si>
  <si>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</si>
  <si>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</si>
  <si>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</si>
  <si>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</si>
  <si>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</si>
  <si>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</si>
  <si>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</si>
  <si>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</si>
  <si>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</si>
  <si>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</si>
  <si>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</si>
  <si>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</si>
  <si>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</si>
  <si>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</si>
  <si>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</si>
  <si>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</si>
  <si>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</si>
  <si>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</si>
  <si>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</si>
  <si>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</si>
  <si>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</si>
  <si>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</si>
  <si>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</si>
  <si>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</si>
  <si>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</si>
  <si>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</si>
  <si>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</si>
  <si>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</si>
  <si>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</si>
  <si>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</si>
  <si>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</si>
  <si>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</si>
  <si>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</si>
  <si>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</si>
  <si>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</si>
  <si>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</si>
  <si>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</si>
  <si>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</si>
  <si>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</si>
  <si>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</si>
  <si>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</si>
  <si>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</si>
  <si>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</si>
  <si>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</si>
  <si>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</si>
  <si>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</si>
  <si>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</si>
  <si>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</si>
  <si>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</si>
  <si>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</si>
  <si>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</si>
  <si>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</si>
  <si>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</si>
  <si>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</si>
  <si>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</si>
  <si>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</si>
  <si>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</si>
  <si>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</si>
  <si>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</si>
  <si>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</si>
  <si>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</si>
  <si>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</si>
  <si>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</si>
  <si>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</si>
  <si>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</si>
  <si>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</si>
  <si>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</si>
  <si>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</si>
  <si>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</si>
  <si>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</si>
  <si>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</si>
  <si>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</si>
  <si>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</si>
  <si>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</si>
  <si>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</si>
  <si>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</si>
  <si>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</si>
  <si>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</si>
  <si>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</si>
  <si>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</si>
  <si>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</si>
  <si>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</si>
  <si>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</si>
  <si>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</si>
  <si>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</si>
  <si>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</si>
  <si>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</si>
  <si>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</si>
  <si>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</si>
  <si>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</si>
  <si>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</si>
  <si>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</si>
  <si>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</si>
  <si>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</si>
  <si>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</si>
  <si>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</si>
  <si>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</si>
  <si>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</si>
  <si>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</si>
  <si>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</si>
  <si>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</si>
  <si>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</si>
  <si>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</si>
  <si>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</si>
  <si>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</si>
  <si>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</si>
  <si>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</si>
  <si>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</si>
  <si>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</si>
  <si>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</si>
  <si>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</si>
  <si>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</si>
  <si>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</si>
  <si>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</si>
  <si>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</si>
  <si>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</si>
  <si>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</si>
  <si>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</si>
  <si>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</si>
  <si>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</si>
  <si>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</si>
  <si>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</si>
  <si>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</si>
  <si>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</si>
  <si>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</si>
  <si>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</si>
  <si>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</si>
  <si>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</si>
  <si>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</si>
  <si>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</si>
  <si>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</si>
  <si>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</si>
  <si>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</si>
  <si>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</si>
  <si>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</si>
  <si>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</si>
  <si>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</si>
  <si>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</si>
  <si>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</si>
  <si>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</si>
  <si>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</si>
  <si>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</si>
  <si>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</si>
  <si>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</si>
  <si>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</si>
  <si>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</si>
  <si>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</si>
  <si>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</si>
  <si>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</si>
  <si>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</si>
  <si>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</si>
  <si>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</si>
  <si>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</si>
  <si>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</si>
  <si>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</si>
  <si>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</si>
  <si>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</si>
  <si>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</si>
  <si>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</si>
  <si>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</si>
  <si>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</si>
  <si>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</si>
  <si>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</si>
  <si>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</si>
  <si>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</si>
  <si>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</si>
  <si>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</si>
  <si>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</si>
  <si>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</si>
  <si>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</si>
  <si>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</si>
  <si>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</si>
  <si>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</si>
  <si>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</si>
  <si>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</si>
  <si>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</si>
  <si>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</si>
  <si>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</si>
  <si>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</si>
  <si>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</si>
  <si>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</si>
  <si>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</si>
  <si>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</si>
  <si>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</si>
  <si>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</si>
  <si>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</si>
  <si>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</si>
  <si>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</si>
  <si>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</si>
  <si>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</si>
  <si>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</si>
  <si>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</si>
  <si>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</si>
  <si>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</si>
  <si>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</si>
  <si>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</si>
  <si>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</si>
  <si>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</si>
  <si>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</si>
  <si>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</si>
  <si>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</si>
  <si>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</si>
  <si>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</si>
  <si>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</si>
  <si>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</si>
  <si>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</si>
  <si>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</si>
  <si>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</si>
  <si>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</si>
  <si>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</si>
  <si>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</si>
  <si>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</si>
  <si>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</si>
  <si>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</si>
  <si>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</si>
  <si>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</si>
  <si>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</si>
  <si>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</si>
  <si>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</si>
  <si>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</si>
  <si>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</si>
  <si>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</si>
  <si>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</si>
  <si>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</si>
  <si>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</si>
  <si>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</si>
  <si>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</si>
  <si>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</si>
  <si>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</si>
  <si>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</si>
  <si>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</si>
  <si>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</si>
  <si>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</si>
  <si>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</si>
  <si>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</si>
  <si>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</si>
  <si>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</si>
  <si>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</si>
  <si>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</si>
  <si>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</si>
  <si>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</si>
  <si>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</si>
  <si>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</si>
  <si>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</si>
  <si>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</si>
  <si>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</si>
  <si>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</si>
  <si>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</si>
  <si>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</si>
  <si>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</si>
  <si>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</si>
  <si>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</si>
  <si>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</si>
  <si>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</si>
  <si>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</si>
  <si>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</si>
  <si>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</si>
  <si>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</si>
  <si>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</si>
  <si>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</si>
  <si>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</si>
  <si>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</si>
  <si>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</si>
  <si>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</si>
  <si>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</si>
  <si>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</si>
  <si>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</si>
  <si>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</si>
  <si>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</si>
  <si>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</si>
  <si>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</si>
  <si>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</si>
  <si>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</si>
  <si>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</si>
  <si>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</si>
  <si>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</si>
  <si>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</si>
  <si>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</si>
  <si>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</si>
  <si>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</si>
  <si>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</si>
  <si>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</si>
  <si>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</si>
  <si>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</si>
  <si>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</si>
  <si>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</si>
  <si>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</si>
  <si>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</si>
  <si>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</si>
  <si>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</si>
  <si>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</si>
  <si>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</si>
  <si>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</si>
  <si>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</si>
  <si>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</si>
  <si>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</si>
  <si>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</si>
  <si>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</si>
  <si>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</si>
  <si>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</si>
  <si>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</si>
  <si>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</si>
  <si>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</si>
  <si>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</si>
  <si>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</si>
  <si>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</si>
  <si>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</si>
  <si>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</si>
  <si>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</si>
  <si>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</si>
  <si>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</si>
  <si>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</si>
  <si>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</si>
  <si>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</si>
  <si>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</si>
  <si>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</si>
  <si>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</si>
  <si>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</si>
  <si>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</si>
  <si>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</si>
  <si>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</si>
  <si>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</si>
  <si>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</si>
  <si>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</si>
  <si>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</si>
  <si>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</si>
  <si>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</si>
  <si>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</si>
  <si>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</si>
  <si>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</si>
  <si>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</si>
  <si>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</si>
  <si>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</si>
  <si>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</si>
  <si>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</si>
  <si>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</si>
  <si>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</si>
  <si>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</si>
  <si>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</si>
  <si>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</si>
  <si>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</si>
  <si>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</si>
  <si>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</si>
  <si>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</si>
  <si>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</si>
  <si>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</si>
  <si>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</si>
  <si>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</si>
  <si>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</si>
  <si>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</si>
  <si>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</si>
  <si>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</si>
  <si>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</si>
  <si>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</si>
  <si>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</si>
  <si>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</si>
  <si>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</si>
  <si>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</si>
  <si>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</si>
  <si>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</si>
  <si>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</si>
  <si>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</si>
  <si>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</si>
  <si>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</si>
  <si>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</si>
  <si>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</si>
  <si>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</si>
  <si>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</si>
  <si>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</si>
  <si>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</si>
  <si>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</si>
  <si>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</si>
  <si>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</si>
  <si>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</si>
  <si>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</si>
  <si>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</si>
  <si>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</si>
  <si>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</si>
  <si>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</si>
  <si>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</si>
  <si>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</si>
  <si>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</si>
  <si>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</si>
  <si>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</si>
  <si>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</si>
  <si>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</si>
  <si>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</si>
  <si>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</si>
  <si>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</si>
  <si>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</si>
  <si>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</si>
  <si>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</si>
  <si>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</si>
  <si>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</si>
  <si>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</si>
  <si>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</si>
  <si>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</si>
  <si>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</si>
  <si>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</si>
  <si>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</si>
  <si>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</si>
  <si>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</si>
  <si>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</si>
  <si>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</si>
  <si>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</si>
  <si>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</si>
  <si>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</si>
  <si>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</si>
  <si>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</si>
  <si>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</si>
  <si>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</si>
  <si>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</si>
  <si>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</si>
  <si>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</si>
  <si>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</si>
  <si>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</si>
  <si>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</si>
  <si>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</si>
  <si>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</si>
  <si>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</si>
  <si>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</si>
  <si>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</si>
  <si>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</si>
  <si>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</si>
  <si>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</si>
  <si>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</si>
  <si>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</si>
  <si>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</si>
  <si>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</si>
  <si>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</si>
  <si>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</si>
  <si>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</si>
  <si>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</si>
  <si>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</si>
  <si>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</si>
  <si>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</si>
  <si>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</si>
  <si>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</si>
  <si>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</si>
  <si>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</si>
  <si>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</si>
  <si>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</si>
  <si>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</si>
  <si>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</si>
  <si>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</si>
  <si>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</si>
  <si>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</si>
  <si>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</si>
  <si>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</si>
  <si>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</si>
  <si>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</si>
  <si>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</si>
  <si>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</si>
  <si>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</si>
  <si>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</si>
  <si>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</si>
  <si>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</si>
  <si>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</si>
  <si>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</si>
  <si>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</si>
  <si>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</si>
  <si>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</si>
  <si>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</si>
  <si>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</si>
  <si>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</si>
  <si>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</si>
  <si>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</si>
  <si>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</si>
  <si>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</si>
  <si>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</si>
  <si>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</si>
  <si>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</si>
  <si>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</si>
  <si>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</si>
  <si>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</si>
  <si>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</si>
  <si>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</si>
  <si>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</si>
  <si>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</si>
  <si>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</si>
  <si>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</si>
  <si>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</si>
  <si>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</si>
  <si>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</si>
  <si>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</si>
  <si>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</si>
  <si>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</si>
  <si>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</si>
  <si>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</si>
  <si>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</si>
  <si>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</si>
  <si>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</si>
  <si>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</si>
  <si>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</si>
  <si>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</si>
  <si>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</si>
  <si>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</si>
  <si>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</si>
  <si>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</si>
  <si>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</si>
  <si>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</si>
  <si>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</si>
  <si>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</si>
  <si>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</si>
  <si>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</si>
  <si>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</si>
  <si>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</si>
  <si>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</si>
  <si>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</si>
  <si>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</si>
  <si>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</si>
  <si>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</si>
  <si>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</si>
  <si>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</si>
  <si>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</si>
  <si>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</si>
  <si>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</si>
  <si>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</si>
  <si>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</si>
  <si>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</si>
  <si>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</si>
  <si>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</si>
  <si>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</si>
  <si>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</si>
  <si>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</si>
  <si>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</si>
  <si>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</si>
  <si>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</si>
  <si>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</si>
  <si>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</si>
  <si>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</si>
  <si>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</si>
  <si>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</si>
  <si>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</si>
  <si>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</si>
  <si>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</si>
  <si>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</si>
  <si>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</si>
  <si>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</si>
  <si>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</si>
  <si>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</si>
  <si>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</si>
  <si>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</si>
  <si>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</si>
  <si>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</si>
  <si>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</si>
  <si>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</si>
  <si>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</si>
  <si>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</si>
  <si>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</si>
  <si>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</si>
  <si>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</si>
  <si>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</si>
  <si>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</si>
  <si>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</si>
  <si>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</si>
  <si>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</si>
  <si>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</si>
  <si>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</si>
  <si>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</si>
  <si>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</si>
  <si>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</si>
  <si>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</si>
  <si>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</si>
  <si>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</si>
  <si>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</si>
  <si>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</si>
  <si>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</si>
  <si>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</si>
  <si>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</si>
  <si>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</si>
  <si>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</si>
  <si>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</si>
  <si>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</si>
  <si>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</si>
  <si>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</si>
  <si>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</si>
  <si>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</si>
  <si>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</si>
  <si>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</si>
  <si>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</si>
  <si>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</si>
  <si>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</si>
  <si>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</si>
  <si>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</si>
  <si>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</si>
  <si>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</si>
  <si>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</si>
  <si>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</si>
  <si>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</si>
  <si>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</si>
  <si>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</si>
  <si>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</si>
  <si>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</si>
  <si>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</si>
  <si>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</si>
  <si>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</si>
  <si>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</si>
  <si>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</si>
  <si>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</si>
  <si>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</si>
  <si>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</si>
  <si>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</si>
  <si>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</si>
  <si>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</si>
  <si>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</si>
  <si>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</si>
  <si>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</si>
  <si>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</si>
  <si>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</si>
  <si>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</si>
  <si>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</si>
  <si>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</si>
  <si>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</si>
  <si>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</si>
  <si>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</si>
  <si>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</si>
  <si>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</si>
  <si>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</si>
  <si>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</si>
  <si>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</si>
  <si>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</si>
  <si>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</si>
  <si>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</si>
  <si>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</si>
  <si>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</si>
  <si>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</si>
  <si>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</si>
  <si>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</si>
  <si>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</si>
  <si>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</si>
  <si>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</si>
  <si>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</si>
  <si>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</si>
  <si>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</si>
  <si>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</si>
  <si>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</si>
  <si>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</si>
  <si>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</si>
  <si>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</si>
  <si>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</si>
  <si>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</si>
  <si>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</si>
  <si>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</si>
  <si>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</si>
  <si>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</si>
  <si>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</si>
  <si>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</si>
  <si>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</si>
  <si>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</si>
  <si>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</si>
  <si>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</si>
  <si>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</si>
  <si>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</si>
  <si>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</si>
  <si>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</si>
  <si>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</si>
  <si>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</si>
  <si>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</si>
  <si>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</si>
  <si>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</si>
  <si>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</si>
  <si>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</si>
  <si>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</si>
  <si>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</si>
  <si>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</si>
  <si>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</si>
  <si>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</si>
  <si>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</si>
  <si>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</si>
  <si>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</si>
  <si>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</si>
  <si>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</si>
  <si>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</si>
  <si>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</si>
  <si>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</si>
  <si>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</si>
  <si>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</si>
  <si>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</si>
  <si>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</si>
  <si>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</si>
  <si>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</si>
  <si>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</si>
  <si>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</si>
  <si>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</si>
  <si>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</si>
  <si>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</si>
  <si>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</si>
  <si>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</si>
  <si>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</si>
  <si>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</si>
  <si>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</si>
  <si>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</si>
  <si>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</si>
  <si>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</si>
  <si>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</si>
  <si>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</si>
  <si>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</si>
  <si>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</si>
  <si>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</si>
  <si>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</si>
  <si>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</si>
  <si>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</si>
  <si>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</si>
  <si>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</si>
  <si>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</si>
  <si>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</si>
  <si>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</si>
  <si>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</si>
  <si>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</si>
  <si>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</si>
  <si>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</si>
  <si>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</si>
  <si>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</si>
  <si>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</si>
  <si>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</si>
  <si>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</si>
  <si>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</si>
  <si>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</si>
  <si>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</si>
  <si>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</si>
  <si>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</si>
  <si>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</si>
  <si>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</si>
  <si>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</si>
  <si>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</si>
  <si>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</si>
  <si>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</si>
  <si>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</si>
  <si>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</si>
  <si>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</si>
  <si>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</si>
  <si>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</si>
  <si>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</si>
  <si>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</si>
  <si>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</si>
  <si>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</si>
  <si>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</si>
  <si>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</si>
  <si>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</si>
  <si>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</si>
  <si>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</si>
  <si>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</si>
  <si>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</si>
  <si>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</si>
  <si>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</si>
  <si>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</si>
  <si>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</si>
  <si>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</si>
  <si>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</si>
  <si>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</si>
  <si>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</si>
  <si>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</si>
  <si>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</si>
  <si>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</si>
  <si>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</si>
  <si>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</si>
  <si>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</si>
  <si>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</si>
  <si>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</si>
  <si>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</si>
  <si>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</si>
  <si>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</si>
  <si>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</si>
  <si>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</si>
  <si>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</si>
  <si>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</si>
  <si>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</si>
  <si>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</si>
  <si>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</si>
  <si>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</si>
  <si>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</si>
  <si>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</si>
  <si>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</si>
  <si>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</si>
  <si>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</si>
  <si>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</si>
  <si>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</si>
  <si>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</si>
  <si>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</si>
  <si>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</si>
  <si>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</si>
  <si>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</si>
  <si>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</si>
  <si>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</si>
  <si>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</si>
  <si>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</si>
  <si>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</si>
  <si>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</si>
  <si>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</si>
  <si>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</si>
  <si>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</si>
  <si>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</si>
  <si>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</si>
  <si>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</si>
  <si>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</si>
  <si>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</si>
  <si>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</si>
  <si>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</si>
  <si>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</si>
  <si>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</si>
  <si>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</si>
  <si>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</si>
  <si>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</si>
  <si>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</si>
  <si>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</si>
  <si>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</si>
  <si>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</si>
  <si>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</si>
  <si>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</si>
  <si>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</si>
  <si>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</si>
  <si>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</si>
  <si>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</si>
  <si>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</si>
  <si>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</si>
  <si>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</si>
  <si>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</si>
  <si>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</si>
  <si>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</si>
  <si>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</si>
  <si>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</si>
  <si>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</si>
  <si>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</si>
  <si>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</si>
  <si>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</si>
  <si>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</si>
  <si>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</si>
  <si>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</si>
  <si>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</si>
  <si>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</si>
  <si>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</si>
  <si>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</si>
  <si>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</si>
  <si>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</si>
  <si>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</si>
  <si>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</si>
  <si>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</si>
  <si>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</si>
  <si>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</si>
  <si>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</si>
  <si>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</si>
  <si>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</si>
  <si>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</si>
  <si>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</si>
  <si>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</si>
  <si>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</si>
  <si>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</si>
  <si>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</si>
  <si>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</si>
  <si>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</si>
  <si>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</si>
  <si>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</si>
  <si>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</si>
  <si>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</si>
  <si>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</si>
  <si>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</si>
  <si>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</si>
  <si>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</si>
  <si>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</si>
  <si>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</si>
  <si>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</si>
  <si>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</si>
  <si>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</si>
  <si>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</si>
  <si>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</si>
  <si>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</si>
  <si>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</si>
  <si>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</si>
  <si>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</si>
  <si>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</si>
  <si>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</si>
  <si>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</si>
  <si>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</si>
  <si>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</si>
  <si>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</si>
  <si>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</si>
  <si>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</si>
  <si>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</si>
  <si>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</si>
  <si>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</si>
  <si>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</si>
  <si>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</si>
  <si>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</si>
  <si>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</si>
  <si>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</si>
  <si>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</si>
  <si>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</si>
  <si>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</si>
  <si>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</si>
  <si>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</si>
  <si>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</si>
  <si>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</si>
  <si>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</si>
  <si>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</si>
  <si>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</si>
  <si>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</si>
  <si>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</si>
  <si>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</si>
  <si>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</si>
  <si>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</si>
  <si>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</si>
  <si>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</si>
  <si>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</si>
  <si>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</si>
  <si>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</si>
  <si>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</si>
  <si>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</si>
  <si>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</si>
  <si>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</si>
  <si>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</si>
  <si>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</si>
  <si>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</si>
  <si>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</si>
  <si>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</si>
  <si>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</si>
  <si>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</si>
  <si>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</si>
  <si>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</si>
  <si>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</si>
  <si>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</si>
  <si>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</si>
  <si>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</si>
  <si>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</si>
  <si>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</si>
  <si>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</si>
  <si>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</si>
  <si>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</si>
  <si>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</si>
  <si>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</si>
  <si>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</si>
  <si>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</si>
  <si>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</si>
  <si>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</si>
  <si>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</si>
  <si>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</si>
  <si>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</si>
  <si>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</si>
  <si>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</si>
  <si>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</si>
  <si>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</si>
  <si>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</si>
  <si>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</si>
  <si>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</si>
  <si>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</si>
  <si>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</si>
  <si>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</si>
  <si>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</si>
  <si>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</si>
  <si>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</si>
  <si>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</si>
  <si>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</si>
  <si>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</si>
  <si>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</si>
  <si>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</si>
  <si>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</si>
  <si>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</si>
  <si>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</si>
  <si>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</si>
  <si>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</si>
  <si>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</si>
  <si>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</si>
  <si>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</si>
  <si>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</si>
  <si>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</si>
  <si>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</si>
  <si>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</si>
  <si>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</si>
  <si>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</si>
  <si>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</si>
  <si>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</si>
  <si>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</si>
  <si>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</si>
  <si>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</si>
  <si>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</si>
  <si>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</si>
  <si>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</si>
  <si>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</si>
  <si>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</si>
  <si>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</si>
  <si>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</si>
  <si>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</si>
  <si>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</si>
  <si>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</si>
  <si>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</si>
  <si>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</si>
  <si>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</si>
  <si>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</si>
  <si>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</si>
  <si>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</si>
  <si>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</si>
  <si>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</si>
  <si>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</si>
  <si>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</si>
  <si>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</si>
  <si>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</si>
  <si>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</si>
  <si>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</si>
  <si>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</si>
  <si>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</si>
  <si>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</si>
  <si>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</si>
  <si>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</si>
  <si>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</si>
  <si>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</si>
  <si>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</si>
  <si>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</si>
  <si>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</si>
  <si>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</si>
  <si>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</si>
  <si>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</si>
  <si>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</si>
  <si>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</si>
  <si>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</si>
  <si>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</si>
  <si>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</si>
  <si>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</si>
  <si>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</si>
  <si>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</si>
  <si>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</si>
  <si>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</si>
  <si>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</si>
  <si>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</si>
  <si>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</si>
  <si>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</si>
  <si>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</si>
  <si>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</si>
  <si>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</si>
  <si>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</si>
  <si>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</si>
  <si>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</si>
  <si>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</si>
  <si>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</si>
  <si>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</si>
  <si>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</si>
  <si>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</si>
  <si>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</si>
  <si>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</si>
  <si>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</si>
  <si>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</si>
  <si>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</si>
  <si>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</si>
  <si>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</si>
  <si>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</si>
  <si>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</si>
  <si>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</si>
  <si>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</si>
  <si>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</si>
  <si>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</si>
  <si>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</si>
  <si>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</si>
  <si>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</si>
  <si>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</si>
  <si>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</si>
  <si>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</si>
  <si>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</si>
  <si>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</si>
  <si>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</si>
  <si>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</si>
  <si>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</si>
  <si>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</si>
  <si>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</si>
  <si>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</si>
  <si>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</si>
  <si>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</si>
  <si>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</si>
  <si>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</si>
  <si>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</si>
  <si>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</si>
  <si>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</si>
  <si>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</si>
  <si>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</si>
  <si>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</si>
  <si>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</si>
  <si>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</si>
  <si>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</si>
  <si>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</si>
  <si>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</si>
  <si>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</si>
  <si>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</si>
  <si>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</si>
  <si>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</si>
  <si>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</si>
  <si>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</si>
  <si>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</si>
  <si>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</si>
  <si>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</si>
  <si>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</si>
  <si>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</si>
  <si>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</si>
  <si>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</si>
  <si>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</si>
  <si>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</si>
  <si>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</si>
  <si>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</si>
  <si>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</si>
  <si>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</si>
  <si>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</si>
  <si>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</si>
  <si>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</si>
  <si>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</si>
  <si>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</si>
  <si>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</si>
  <si>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</si>
  <si>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</si>
  <si>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</si>
  <si>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</si>
  <si>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</si>
  <si>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</si>
  <si>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</si>
  <si>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</si>
  <si>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</si>
  <si>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</si>
  <si>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</si>
  <si>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</si>
  <si>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</si>
  <si>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</si>
  <si>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</si>
  <si>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</si>
  <si>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</si>
  <si>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</si>
  <si>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</si>
  <si>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</si>
  <si>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</si>
  <si>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</si>
  <si>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</si>
  <si>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</si>
  <si>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</si>
  <si>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</si>
  <si>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</si>
  <si>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</si>
  <si>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</si>
  <si>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</si>
  <si>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</si>
  <si>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</si>
  <si>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</si>
  <si>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</si>
  <si>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</si>
  <si>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</si>
  <si>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</si>
  <si>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</si>
  <si>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</si>
  <si>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</si>
  <si>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</si>
  <si>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</si>
  <si>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</si>
  <si>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</si>
  <si>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</si>
  <si>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</si>
  <si>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</si>
  <si>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</si>
  <si>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</si>
  <si>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</si>
  <si>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</si>
  <si>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</si>
  <si>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</si>
  <si>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</si>
  <si>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</si>
  <si>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</si>
  <si>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</si>
  <si>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</si>
  <si>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</si>
  <si>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</si>
  <si>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</si>
  <si>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</si>
  <si>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</si>
  <si>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</si>
  <si>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</si>
  <si>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</si>
  <si>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</si>
  <si>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</si>
  <si>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</si>
  <si>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</si>
  <si>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</si>
  <si>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</si>
  <si>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</si>
  <si>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</si>
  <si>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</si>
  <si>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</si>
  <si>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</si>
  <si>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</si>
  <si>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</si>
  <si>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</si>
  <si>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</si>
  <si>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</si>
  <si>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</si>
  <si>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</si>
  <si>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</si>
  <si>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</si>
  <si>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</si>
  <si>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</si>
  <si>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</si>
  <si>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</si>
  <si>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</si>
  <si>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</si>
  <si>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</si>
  <si>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</si>
  <si>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</si>
  <si>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</si>
  <si>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</si>
  <si>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</si>
  <si>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</si>
  <si>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</si>
  <si>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</si>
  <si>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</si>
  <si>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</si>
  <si>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</si>
  <si>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</si>
  <si>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</si>
  <si>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</si>
  <si>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</si>
  <si>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</si>
  <si>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</si>
  <si>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</si>
  <si>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</si>
  <si>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</si>
  <si>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</si>
  <si>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</si>
  <si>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</si>
  <si>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</si>
  <si>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</si>
  <si>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</si>
  <si>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</si>
  <si>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</si>
  <si>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</si>
  <si>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</si>
  <si>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</si>
  <si>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</si>
  <si>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</si>
  <si>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</si>
  <si>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</si>
  <si>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</si>
  <si>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</si>
  <si>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</si>
  <si>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</si>
  <si>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</si>
  <si>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</si>
  <si>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</si>
  <si>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</si>
  <si>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</si>
  <si>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</si>
  <si>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</si>
  <si>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</si>
  <si>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</si>
  <si>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</si>
  <si>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</si>
  <si>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</si>
  <si>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</si>
  <si>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</si>
  <si>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</si>
  <si>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</si>
  <si>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</si>
  <si>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</si>
  <si>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</si>
  <si>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</si>
  <si>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</si>
  <si>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</si>
  <si>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</si>
  <si>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</si>
  <si>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</si>
  <si>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</si>
  <si>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</si>
  <si>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</si>
  <si>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</si>
  <si>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</si>
  <si>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</si>
  <si>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</si>
  <si>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</si>
  <si>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</si>
  <si>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</si>
  <si>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</si>
  <si>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</si>
  <si>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</si>
  <si>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</si>
  <si>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</si>
  <si>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</si>
  <si>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</si>
  <si>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</si>
  <si>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</si>
  <si>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</si>
  <si>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</si>
  <si>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</si>
  <si>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</si>
  <si>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</si>
  <si>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</si>
  <si>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</si>
  <si>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</si>
  <si>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</si>
  <si>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</si>
  <si>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</si>
  <si>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</si>
  <si>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</si>
  <si>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</si>
  <si>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</si>
  <si>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</si>
  <si>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</si>
  <si>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</si>
  <si>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</si>
  <si>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</si>
  <si>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</si>
  <si>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</si>
  <si>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</si>
  <si>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</si>
  <si>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</si>
  <si>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</si>
  <si>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</si>
  <si>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</si>
  <si>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</si>
  <si>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</si>
  <si>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</si>
  <si>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</si>
  <si>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</si>
  <si>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</si>
  <si>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</si>
  <si>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</si>
  <si>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</si>
  <si>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</si>
  <si>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</si>
  <si>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</si>
  <si>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</si>
  <si>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</si>
  <si>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</si>
  <si>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</si>
  <si>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</si>
  <si>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</si>
  <si>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</si>
  <si>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</si>
  <si>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</si>
  <si>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</si>
  <si>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</si>
  <si>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</si>
  <si>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</si>
  <si>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</si>
  <si>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</si>
  <si>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</si>
  <si>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</si>
  <si>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</si>
  <si>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</si>
  <si>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</si>
  <si>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</si>
  <si>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</si>
  <si>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</si>
  <si>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</si>
  <si>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</si>
  <si>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</si>
  <si>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</si>
  <si>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</si>
  <si>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</si>
  <si>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</si>
  <si>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</si>
  <si>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</si>
  <si>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</si>
  <si>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</si>
  <si>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</si>
  <si>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</si>
  <si>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</si>
  <si>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</si>
  <si>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</si>
  <si>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</si>
  <si>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</si>
  <si>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</si>
  <si>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</si>
  <si>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</si>
  <si>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</si>
  <si>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</si>
  <si>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</si>
  <si>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</si>
  <si>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</si>
  <si>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</si>
  <si>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</si>
  <si>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</si>
  <si>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</si>
  <si>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</si>
  <si>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</si>
  <si>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</si>
  <si>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</si>
  <si>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</si>
  <si>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</si>
  <si>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</si>
  <si>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</si>
  <si>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</si>
  <si>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</si>
  <si>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</si>
  <si>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</si>
  <si>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</si>
  <si>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</si>
  <si>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</si>
  <si>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</si>
  <si>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</si>
  <si>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</si>
  <si>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</si>
  <si>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</si>
  <si>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</si>
  <si>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</si>
  <si>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</si>
  <si>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</si>
  <si>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</si>
  <si>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</si>
  <si>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</si>
  <si>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</si>
  <si>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</si>
  <si>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</si>
  <si>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</si>
  <si>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</si>
  <si>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</si>
  <si>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</si>
  <si>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</si>
  <si>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</si>
  <si>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</si>
  <si>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</si>
  <si>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</si>
  <si>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</si>
  <si>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</si>
  <si>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</si>
  <si>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</si>
  <si>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</si>
  <si>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</si>
  <si>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</si>
  <si>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</si>
  <si>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</si>
  <si>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</si>
  <si>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</si>
  <si>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</si>
  <si>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</si>
  <si>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</si>
  <si>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</si>
  <si>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</si>
  <si>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</si>
  <si>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</si>
  <si>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</si>
  <si>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</si>
  <si>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</si>
  <si>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</si>
  <si>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</si>
  <si>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</si>
  <si>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</si>
  <si>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</si>
  <si>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</si>
  <si>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</si>
  <si>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</si>
  <si>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</si>
  <si>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</si>
  <si>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</si>
  <si>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</si>
  <si>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</si>
  <si>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</si>
  <si>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</si>
  <si>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</si>
  <si>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</si>
  <si>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</si>
  <si>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</si>
  <si>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</si>
  <si>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</si>
  <si>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</si>
  <si>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</si>
  <si>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</si>
  <si>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</si>
  <si>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</si>
  <si>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</si>
  <si>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</si>
  <si>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</si>
  <si>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</si>
  <si>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</si>
  <si>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</si>
  <si>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</si>
  <si>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</si>
  <si>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</si>
  <si>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</si>
  <si>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</si>
  <si>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</si>
  <si>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</si>
  <si>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</si>
  <si>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</si>
  <si>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</si>
  <si>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</si>
  <si>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</si>
  <si>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</si>
  <si>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</si>
  <si>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</si>
  <si>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</si>
  <si>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</si>
  <si>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</si>
  <si>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</si>
  <si>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</si>
  <si>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</si>
  <si>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</si>
  <si>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</si>
  <si>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</si>
  <si>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</si>
  <si>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</si>
  <si>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</si>
  <si>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</si>
  <si>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</si>
  <si>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</si>
  <si>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</si>
  <si>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</si>
  <si>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</si>
  <si>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</si>
  <si>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</si>
  <si>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</si>
  <si>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</si>
  <si>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</si>
  <si>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</si>
  <si>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</si>
  <si>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</si>
  <si>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</si>
  <si>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</si>
  <si>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</si>
  <si>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</si>
  <si>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</si>
  <si>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</si>
  <si>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</si>
  <si>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</si>
  <si>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</si>
  <si>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</si>
  <si>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</si>
  <si>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</si>
  <si>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</si>
  <si>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</si>
  <si>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</si>
  <si>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</si>
  <si>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</si>
  <si>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</si>
  <si>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</si>
  <si>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</si>
  <si>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</si>
  <si>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</si>
  <si>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</si>
  <si>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</si>
  <si>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</si>
  <si>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</si>
  <si>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</si>
  <si>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</si>
  <si>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</si>
  <si>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</si>
  <si>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</si>
  <si>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</si>
  <si>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</si>
  <si>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</si>
  <si>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</si>
  <si>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</si>
  <si>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</si>
  <si>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</si>
  <si>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</si>
  <si>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</si>
  <si>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</si>
  <si>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</si>
  <si>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</si>
  <si>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</si>
  <si>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</si>
  <si>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</si>
  <si>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</si>
  <si>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</si>
  <si>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</si>
  <si>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</si>
  <si>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</si>
  <si>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</si>
  <si>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</si>
  <si>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</si>
  <si>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</si>
  <si>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</si>
  <si>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</si>
  <si>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</si>
  <si>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</si>
  <si>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</si>
  <si>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</si>
  <si>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</si>
  <si>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</si>
  <si>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</si>
  <si>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</si>
  <si>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</si>
  <si>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</si>
  <si>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</si>
  <si>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</si>
  <si>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</si>
  <si>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</si>
  <si>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</si>
  <si>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</si>
  <si>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</si>
  <si>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</si>
  <si>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</si>
  <si>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</si>
  <si>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</si>
  <si>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</si>
  <si>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</si>
  <si>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</si>
  <si>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</si>
  <si>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</si>
  <si>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</si>
  <si>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</si>
  <si>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</si>
  <si>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</si>
  <si>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</si>
  <si>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</si>
  <si>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</si>
  <si>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</si>
  <si>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</si>
  <si>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</si>
  <si>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</si>
  <si>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</si>
  <si>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</si>
  <si>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</si>
  <si>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</si>
  <si>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</si>
  <si>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</si>
  <si>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</si>
  <si>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</si>
  <si>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</si>
  <si>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</si>
  <si>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</si>
  <si>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</si>
  <si>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</si>
  <si>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</si>
  <si>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</si>
  <si>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</si>
  <si>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</si>
  <si>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</si>
  <si>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</si>
  <si>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</si>
  <si>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</si>
  <si>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</si>
  <si>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</si>
  <si>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</si>
  <si>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</si>
  <si>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</si>
  <si>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</si>
  <si>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</si>
  <si>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</si>
  <si>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</si>
  <si>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</si>
  <si>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</si>
  <si>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</si>
  <si>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</si>
  <si>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</si>
  <si>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</si>
  <si>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</si>
  <si>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</si>
  <si>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</si>
  <si>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</si>
  <si>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</si>
  <si>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</si>
  <si>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</si>
  <si>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</si>
  <si>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</si>
  <si>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</si>
  <si>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</si>
  <si>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</si>
  <si>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</si>
  <si>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</si>
  <si>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</si>
  <si>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</si>
  <si>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</si>
  <si>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</si>
  <si>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</si>
  <si>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</si>
  <si>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</si>
  <si>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</si>
  <si>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</si>
  <si>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</si>
  <si>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</si>
  <si>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</si>
  <si>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</si>
  <si>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</si>
  <si>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</si>
  <si>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</si>
  <si>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</si>
  <si>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</si>
  <si>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</si>
  <si>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</si>
  <si>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</si>
  <si>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</si>
  <si>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</si>
  <si>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</si>
  <si>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</si>
  <si>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</si>
  <si>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</si>
  <si>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</si>
  <si>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</si>
  <si>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</si>
  <si>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</si>
  <si>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</si>
  <si>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</si>
  <si>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</si>
  <si>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</si>
  <si>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</si>
  <si>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</si>
  <si>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</si>
  <si>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</si>
  <si>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</si>
  <si>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</si>
  <si>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</si>
  <si>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</si>
  <si>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</si>
  <si>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</si>
  <si>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</si>
  <si>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</si>
  <si>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</si>
  <si>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</si>
  <si>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</si>
  <si>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</si>
  <si>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</si>
  <si>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</si>
  <si>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</si>
  <si>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</si>
  <si>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</si>
  <si>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</si>
  <si>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</si>
  <si>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</si>
  <si>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</si>
  <si>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</si>
  <si>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</si>
  <si>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</si>
  <si>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</si>
  <si>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</si>
  <si>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</si>
  <si>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</si>
  <si>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</si>
  <si>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</si>
  <si>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</si>
  <si>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</si>
  <si>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</si>
  <si>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</si>
  <si>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</si>
  <si>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</si>
  <si>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</si>
  <si>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</si>
  <si>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</si>
  <si>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</si>
  <si>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</si>
  <si>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</si>
  <si>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</si>
  <si>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</si>
  <si>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</si>
  <si>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</si>
  <si>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</si>
  <si>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</si>
  <si>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</si>
  <si>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</si>
  <si>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</si>
  <si>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</si>
  <si>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</si>
  <si>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</si>
  <si>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</si>
  <si>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</si>
  <si>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</si>
  <si>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</si>
  <si>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</si>
  <si>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</si>
  <si>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</si>
  <si>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</si>
  <si>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</si>
  <si>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</si>
  <si>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</si>
  <si>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</si>
  <si>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</si>
  <si>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</si>
  <si>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</si>
  <si>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</si>
  <si>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</si>
  <si>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</si>
  <si>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</si>
  <si>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</si>
  <si>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</si>
  <si>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</si>
  <si>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</si>
  <si>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</si>
  <si>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</si>
  <si>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</si>
  <si>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</si>
  <si>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</si>
  <si>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</si>
  <si>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</si>
  <si>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</si>
  <si>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</si>
  <si>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</si>
  <si>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</si>
  <si>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</si>
  <si>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</si>
  <si>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</si>
  <si>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</si>
  <si>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</si>
  <si>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</si>
  <si>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</si>
  <si>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</si>
  <si>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</si>
  <si>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</si>
  <si>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</si>
  <si>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</si>
  <si>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</si>
  <si>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</si>
  <si>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</si>
  <si>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</si>
  <si>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</si>
  <si>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</si>
  <si>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</si>
  <si>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</si>
  <si>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</si>
  <si>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</si>
  <si>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</si>
  <si>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</si>
  <si>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</si>
  <si>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</si>
  <si>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</si>
  <si>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</si>
  <si>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</si>
  <si>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</si>
  <si>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</si>
  <si>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</si>
  <si>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</si>
  <si>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</si>
  <si>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</si>
  <si>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</si>
  <si>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</si>
  <si>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</si>
  <si>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</si>
  <si>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</si>
  <si>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</si>
  <si>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</si>
  <si>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</si>
  <si>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</si>
  <si>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</si>
  <si>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</si>
  <si>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</si>
  <si>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</si>
  <si>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</si>
  <si>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</si>
  <si>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</si>
  <si>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</si>
  <si>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</si>
  <si>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</si>
  <si>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</si>
  <si>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</si>
  <si>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</si>
  <si>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</si>
  <si>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</si>
  <si>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</si>
  <si>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</si>
  <si>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</si>
  <si>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</si>
  <si>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</si>
  <si>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</si>
  <si>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</si>
  <si>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</si>
  <si>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</si>
  <si>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</si>
  <si>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</si>
  <si>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</si>
  <si>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</si>
  <si>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</si>
  <si>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</si>
  <si>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</si>
  <si>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</si>
  <si>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</si>
  <si>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</si>
  <si>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</si>
  <si>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</si>
  <si>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</si>
  <si>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</si>
  <si>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</si>
  <si>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</si>
  <si>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</si>
  <si>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</si>
  <si>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</si>
  <si>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</si>
  <si>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</si>
  <si>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</si>
  <si>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</si>
  <si>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</si>
  <si>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</si>
  <si>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</si>
  <si>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</si>
  <si>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</si>
  <si>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</si>
  <si>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</si>
  <si>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</si>
  <si>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</si>
  <si>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</si>
  <si>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</si>
  <si>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</si>
  <si>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</si>
  <si>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</si>
  <si>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</si>
  <si>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</si>
  <si>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</si>
  <si>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</si>
  <si>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</si>
  <si>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</si>
  <si>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</si>
  <si>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</si>
  <si>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</si>
  <si>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</si>
  <si>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</si>
  <si>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</si>
  <si>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</si>
  <si>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</si>
  <si>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</si>
  <si>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</si>
  <si>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</si>
  <si>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</si>
  <si>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</si>
  <si>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</si>
  <si>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</si>
  <si>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</si>
  <si>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</si>
  <si>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</si>
  <si>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</si>
  <si>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</si>
  <si>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</si>
  <si>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</si>
  <si>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</si>
  <si>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</si>
  <si>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</si>
  <si>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</si>
  <si>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</si>
  <si>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</si>
  <si>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</si>
  <si>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</si>
  <si>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</si>
  <si>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</si>
  <si>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</si>
  <si>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</si>
  <si>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</si>
  <si>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</si>
  <si>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</si>
  <si>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</si>
  <si>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</si>
  <si>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</si>
  <si>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</si>
  <si>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</si>
  <si>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</si>
  <si>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</si>
  <si>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</si>
  <si>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</si>
  <si>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</si>
  <si>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</si>
  <si>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</si>
  <si>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</si>
  <si>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</si>
  <si>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</si>
  <si>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</si>
  <si>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</si>
  <si>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</si>
  <si>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</si>
  <si>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</si>
  <si>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</si>
  <si>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</si>
  <si>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</si>
  <si>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</si>
  <si>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</si>
  <si>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</si>
  <si>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</si>
  <si>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</si>
  <si>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</si>
  <si>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</si>
  <si>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</si>
  <si>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</si>
  <si>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</si>
  <si>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</si>
  <si>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</si>
  <si>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</si>
  <si>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</si>
  <si>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</si>
  <si>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</si>
  <si>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</si>
  <si>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</si>
  <si>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</si>
  <si>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</si>
  <si>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</si>
  <si>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</si>
  <si>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</si>
  <si>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</si>
  <si>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</si>
  <si>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</si>
  <si>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</si>
  <si>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</si>
  <si>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</si>
  <si>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</si>
  <si>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</si>
  <si>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</si>
  <si>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</si>
  <si>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</si>
  <si>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</si>
  <si>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</si>
  <si>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</si>
  <si>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</si>
  <si>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</si>
  <si>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</si>
  <si>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</si>
  <si>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</si>
  <si>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</si>
  <si>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</si>
  <si>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</si>
  <si>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</si>
  <si>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</si>
  <si>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</si>
  <si>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</si>
  <si>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</si>
  <si>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</si>
  <si>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</si>
  <si>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</si>
  <si>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</si>
  <si>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</si>
  <si>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</si>
  <si>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</si>
  <si>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</si>
  <si>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</si>
  <si>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</si>
  <si>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</si>
  <si>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</si>
  <si>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</si>
  <si>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</si>
  <si>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</si>
  <si>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</si>
  <si>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</si>
  <si>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</si>
  <si>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</si>
  <si>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</si>
  <si>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</si>
  <si>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</si>
  <si>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</si>
  <si>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</si>
  <si>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</si>
  <si>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</si>
  <si>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</si>
  <si>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</si>
  <si>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</si>
  <si>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</si>
  <si>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</si>
  <si>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</si>
  <si>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</si>
  <si>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</si>
  <si>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</si>
  <si>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</si>
  <si>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</si>
  <si>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</si>
  <si>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</si>
  <si>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</si>
  <si>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</si>
  <si>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</si>
  <si>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</si>
  <si>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</si>
  <si>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</si>
  <si>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</si>
  <si>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</si>
  <si>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</si>
  <si>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</si>
  <si>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</si>
  <si>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</si>
  <si>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</si>
  <si>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</si>
  <si>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</si>
  <si>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</si>
  <si>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</si>
  <si>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</si>
  <si>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</si>
  <si>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</si>
  <si>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</si>
  <si>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</si>
  <si>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</si>
  <si>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</si>
  <si>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</si>
  <si>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</si>
  <si>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</si>
  <si>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</si>
  <si>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</si>
  <si>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</si>
  <si>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</si>
  <si>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</si>
  <si>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</si>
  <si>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</si>
  <si>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</si>
  <si>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</si>
  <si>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</si>
  <si>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</si>
  <si>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</si>
  <si>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</si>
  <si>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</si>
  <si>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</si>
  <si>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</si>
  <si>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</si>
  <si>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</si>
  <si>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</si>
  <si>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</si>
  <si>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</si>
  <si>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</si>
  <si>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</si>
  <si>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</si>
  <si>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</si>
  <si>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</si>
  <si>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</si>
  <si>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</si>
  <si>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</si>
  <si>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</si>
  <si>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</si>
  <si>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</si>
  <si>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</si>
  <si>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</si>
  <si>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</si>
  <si>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</si>
  <si>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</si>
  <si>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</si>
  <si>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</si>
  <si>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</si>
  <si>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</si>
  <si>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</si>
  <si>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</si>
  <si>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</si>
  <si>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</si>
  <si>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</si>
  <si>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</si>
  <si>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</si>
  <si>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</si>
  <si>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</si>
  <si>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</si>
  <si>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</si>
  <si>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</si>
  <si>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</si>
  <si>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</si>
  <si>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</si>
  <si>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</si>
  <si>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</si>
  <si>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</si>
  <si>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</si>
  <si>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</si>
  <si>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</si>
  <si>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</si>
  <si>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</si>
  <si>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</si>
  <si>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</si>
  <si>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</si>
  <si>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</si>
  <si>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</si>
  <si>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</si>
  <si>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</si>
  <si>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</si>
  <si>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</si>
  <si>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</si>
  <si>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</si>
  <si>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</si>
  <si>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</si>
  <si>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</si>
  <si>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</si>
  <si>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</si>
  <si>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</si>
  <si>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</si>
  <si>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</si>
  <si>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</si>
  <si>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</si>
  <si>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</si>
  <si>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</si>
  <si>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</si>
  <si>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</si>
  <si>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</si>
  <si>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</si>
  <si>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</si>
  <si>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</si>
  <si>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</si>
  <si>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</si>
  <si>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</si>
  <si>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</si>
  <si>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</si>
  <si>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</si>
  <si>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</si>
  <si>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</si>
  <si>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</si>
  <si>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</si>
  <si>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</si>
  <si>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</si>
  <si>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</si>
  <si>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</si>
  <si>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</si>
  <si>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</si>
  <si>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</si>
  <si>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</si>
  <si>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</si>
  <si>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</si>
  <si>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</si>
  <si>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</si>
  <si>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</si>
  <si>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</si>
  <si>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</si>
  <si>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</si>
  <si>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</si>
  <si>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</si>
  <si>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</si>
  <si>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</si>
  <si>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</si>
  <si>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</si>
  <si>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</si>
  <si>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</si>
  <si>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</si>
  <si>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</si>
  <si>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</si>
  <si>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</si>
  <si>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</si>
  <si>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</si>
  <si>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</si>
  <si>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</si>
  <si>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</si>
  <si>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</si>
  <si>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</si>
  <si>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</si>
  <si>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</si>
  <si>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</si>
  <si>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</si>
  <si>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</si>
  <si>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</si>
  <si>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</si>
  <si>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</si>
  <si>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</si>
  <si>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</si>
  <si>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</si>
  <si>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</si>
  <si>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</si>
  <si>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</si>
  <si>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</si>
  <si>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</si>
  <si>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</si>
  <si>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</si>
  <si>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</si>
  <si>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</si>
  <si>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</si>
  <si>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</si>
  <si>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</si>
  <si>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</si>
  <si>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</si>
  <si>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</si>
  <si>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</si>
  <si>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</si>
  <si>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</si>
  <si>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</si>
  <si>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</si>
  <si>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</si>
  <si>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</si>
  <si>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</si>
  <si>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</si>
  <si>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</si>
  <si>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</si>
  <si>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</si>
  <si>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</si>
  <si>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</si>
  <si>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</si>
  <si>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</si>
  <si>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</si>
  <si>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</si>
  <si>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</si>
  <si>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</si>
  <si>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</si>
  <si>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</si>
  <si>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</si>
  <si>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</si>
  <si>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</si>
  <si>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</si>
  <si>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</si>
  <si>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</si>
  <si>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</si>
  <si>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</si>
  <si>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</si>
  <si>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</si>
  <si>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</si>
  <si>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</si>
  <si>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</si>
  <si>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</si>
  <si>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</si>
  <si>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</si>
  <si>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</si>
  <si>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</si>
  <si>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</si>
  <si>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</si>
  <si>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</si>
  <si>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</si>
  <si>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</si>
  <si>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</si>
  <si>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</si>
  <si>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</si>
  <si>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</si>
  <si>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</si>
  <si>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</si>
  <si>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</si>
  <si>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</si>
  <si>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</si>
  <si>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</si>
  <si>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</si>
  <si>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</si>
  <si>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</si>
  <si>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</si>
  <si>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</si>
  <si>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</si>
  <si>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</si>
  <si>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</si>
  <si>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</si>
  <si>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</si>
  <si>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</si>
  <si>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</si>
  <si>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</si>
  <si>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</si>
  <si>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</si>
  <si>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</si>
  <si>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</si>
  <si>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</si>
  <si>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</si>
  <si>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</si>
  <si>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</si>
  <si>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</si>
  <si>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</si>
  <si>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</si>
  <si>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</si>
  <si>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</si>
  <si>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</si>
  <si>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</si>
  <si>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</si>
  <si>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</si>
  <si>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</si>
  <si>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</si>
  <si>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</si>
  <si>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</si>
  <si>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</si>
  <si>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</si>
  <si>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</si>
  <si>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</si>
  <si>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</si>
  <si>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</si>
  <si>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</si>
  <si>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</si>
  <si>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</si>
  <si>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</si>
  <si>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</si>
  <si>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</si>
  <si>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</si>
  <si>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</si>
  <si>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</si>
  <si>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</si>
  <si>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</si>
  <si>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</si>
  <si>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</si>
  <si>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</si>
  <si>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</si>
  <si>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</si>
  <si>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</si>
  <si>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</si>
  <si>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</si>
  <si>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</si>
  <si>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</si>
  <si>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</si>
  <si>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</si>
  <si>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</si>
  <si>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</si>
  <si>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</si>
  <si>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</si>
  <si>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</si>
  <si>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</si>
  <si>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</si>
  <si>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</si>
  <si>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</si>
  <si>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</si>
  <si>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</si>
  <si>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</si>
  <si>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</si>
  <si>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</si>
  <si>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</si>
  <si>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</si>
  <si>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</si>
  <si>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</si>
  <si>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</si>
  <si>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</si>
  <si>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</si>
  <si>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</si>
  <si>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</si>
  <si>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</si>
  <si>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</si>
  <si>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</si>
  <si>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</si>
  <si>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</si>
  <si>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</si>
  <si>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</si>
  <si>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</si>
  <si>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</si>
  <si>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</si>
  <si>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</si>
  <si>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</si>
  <si>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</si>
  <si>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</si>
  <si>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</si>
  <si>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</si>
  <si>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</si>
  <si>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</si>
  <si>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</si>
  <si>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</si>
  <si>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</si>
  <si>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</si>
  <si>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</si>
  <si>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</si>
  <si>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</si>
  <si>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</si>
  <si>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</si>
  <si>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</si>
  <si>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</si>
  <si>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</si>
  <si>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</si>
  <si>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</si>
  <si>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</si>
  <si>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</si>
  <si>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</si>
  <si>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</si>
  <si>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</si>
  <si>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</si>
  <si>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</si>
  <si>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</si>
  <si>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</si>
  <si>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</si>
  <si>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</si>
  <si>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</si>
  <si>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</si>
  <si>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</si>
  <si>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</si>
  <si>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</si>
  <si>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</si>
  <si>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</si>
  <si>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</si>
  <si>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</si>
  <si>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</si>
  <si>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</si>
  <si>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</si>
  <si>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</si>
  <si>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</si>
  <si>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</si>
  <si>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</si>
  <si>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</si>
  <si>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</si>
  <si>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</si>
  <si>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</si>
  <si>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</si>
  <si>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</si>
  <si>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</si>
  <si>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</si>
  <si>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</si>
  <si>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</si>
  <si>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</si>
  <si>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</si>
  <si>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</si>
  <si>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</si>
  <si>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</si>
  <si>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</si>
  <si>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</si>
  <si>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</si>
  <si>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</si>
  <si>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</si>
  <si>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</si>
  <si>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</si>
  <si>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</si>
  <si>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</si>
  <si>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</si>
  <si>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</si>
  <si>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</si>
  <si>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</si>
  <si>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</si>
  <si>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</si>
  <si>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</si>
  <si>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</si>
  <si>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</si>
  <si>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</si>
  <si>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</si>
  <si>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</si>
  <si>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</si>
  <si>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</si>
  <si>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</si>
  <si>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</si>
  <si>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</si>
  <si>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</si>
  <si>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</si>
  <si>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</si>
  <si>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</si>
  <si>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</si>
  <si>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</si>
  <si>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</si>
  <si>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</si>
  <si>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</si>
  <si>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</si>
  <si>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</si>
  <si>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</si>
  <si>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</si>
  <si>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</si>
  <si>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</si>
  <si>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</si>
  <si>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</si>
  <si>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</si>
  <si>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</si>
  <si>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</si>
  <si>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</si>
  <si>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</si>
  <si>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</si>
  <si>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</si>
  <si>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</si>
  <si>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</si>
  <si>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</si>
  <si>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</si>
  <si>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</si>
  <si>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</si>
  <si>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</si>
  <si>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</si>
  <si>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</si>
  <si>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</si>
  <si>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</si>
  <si>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</si>
  <si>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</si>
  <si>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</si>
  <si>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</si>
  <si>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</si>
  <si>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</si>
  <si>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</si>
  <si>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</si>
  <si>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</si>
  <si>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</si>
  <si>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</si>
  <si>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</si>
  <si>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</si>
  <si>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</si>
  <si>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</si>
  <si>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</si>
  <si>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</si>
  <si>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</si>
  <si>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</si>
  <si>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</si>
  <si>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</si>
  <si>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</si>
  <si>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</si>
  <si>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</si>
  <si>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</si>
  <si>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</si>
  <si>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</si>
  <si>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</si>
  <si>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</si>
  <si>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</si>
  <si>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</si>
  <si>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</si>
  <si>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</si>
  <si>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</si>
  <si>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</si>
  <si>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</si>
  <si>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</si>
  <si>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</si>
  <si>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</si>
  <si>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</si>
  <si>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</si>
  <si>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</si>
  <si>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</si>
  <si>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</si>
  <si>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</si>
  <si>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</si>
  <si>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</si>
  <si>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</si>
  <si>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</si>
  <si>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</si>
  <si>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</si>
  <si>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</si>
  <si>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</si>
  <si>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</si>
  <si>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</si>
  <si>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</si>
  <si>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</si>
  <si>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</si>
  <si>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</si>
  <si>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</si>
  <si>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</si>
  <si>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</si>
  <si>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</si>
  <si>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</si>
  <si>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</si>
  <si>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</si>
  <si>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</si>
  <si>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</si>
  <si>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</si>
  <si>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</si>
  <si>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</si>
  <si>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</si>
  <si>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</si>
  <si>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</si>
  <si>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</si>
  <si>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</si>
  <si>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</si>
  <si>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</si>
  <si>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</si>
  <si>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</si>
  <si>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</si>
  <si>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</si>
  <si>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</si>
  <si>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</si>
  <si>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</si>
  <si>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</si>
  <si>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</si>
  <si>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</si>
  <si>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</si>
  <si>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</si>
  <si>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</si>
  <si>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</si>
  <si>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</si>
  <si>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</si>
  <si>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</si>
  <si>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</si>
  <si>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</si>
  <si>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</si>
  <si>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</si>
  <si>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</si>
  <si>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</si>
  <si>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</si>
  <si>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</si>
  <si>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</si>
  <si>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</si>
  <si>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</si>
  <si>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</si>
  <si>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</si>
  <si>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</si>
  <si>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</si>
  <si>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</si>
  <si>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</si>
  <si>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</si>
  <si>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</si>
  <si>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</si>
  <si>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</si>
  <si>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</si>
  <si>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</si>
  <si>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</si>
  <si>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</si>
  <si>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</si>
  <si>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</si>
  <si>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</si>
  <si>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</si>
  <si>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</si>
  <si>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</si>
  <si>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</si>
  <si>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</si>
  <si>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</si>
  <si>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</si>
  <si>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</si>
  <si>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</si>
  <si>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</si>
  <si>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</si>
  <si>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</si>
  <si>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</si>
  <si>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</si>
  <si>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</si>
  <si>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</si>
  <si>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</si>
  <si>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</si>
  <si>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</si>
  <si>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</si>
  <si>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</si>
  <si>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</si>
  <si>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</si>
  <si>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</si>
  <si>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</si>
  <si>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</si>
  <si>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</si>
  <si>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</si>
  <si>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</si>
  <si>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</si>
  <si>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</si>
  <si>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</si>
  <si>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</si>
  <si>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</si>
  <si>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</si>
  <si>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</si>
  <si>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</si>
  <si>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</si>
  <si>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</si>
  <si>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</si>
  <si>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</si>
  <si>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</si>
  <si>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</si>
  <si>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</si>
  <si>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</si>
  <si>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</si>
  <si>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</si>
  <si>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</si>
  <si>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</si>
  <si>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</si>
  <si>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</si>
  <si>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</si>
  <si>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</si>
  <si>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</si>
  <si>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</si>
  <si>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</si>
  <si>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</si>
  <si>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</si>
  <si>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</si>
  <si>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</si>
  <si>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</si>
  <si>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</si>
  <si>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</si>
  <si>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</si>
  <si>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</si>
  <si>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</si>
  <si>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</si>
  <si>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</si>
  <si>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</si>
  <si>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</si>
  <si>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</si>
  <si>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</si>
  <si>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</si>
  <si>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</si>
  <si>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</si>
  <si>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</si>
  <si>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</si>
  <si>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</si>
  <si>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</si>
  <si>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</si>
  <si>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</si>
  <si>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</si>
  <si>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</si>
  <si>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</si>
  <si>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</si>
  <si>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</si>
  <si>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</si>
  <si>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</si>
  <si>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</si>
  <si>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</si>
  <si>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</si>
  <si>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</si>
  <si>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</si>
  <si>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</si>
  <si>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</si>
  <si>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</si>
  <si>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</si>
  <si>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</si>
  <si>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</si>
  <si>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</si>
  <si>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</si>
  <si>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</si>
  <si>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</si>
  <si>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</si>
  <si>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</si>
  <si>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</si>
  <si>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</si>
  <si>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</si>
  <si>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</si>
  <si>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</si>
  <si>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</si>
  <si>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</si>
  <si>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</si>
  <si>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</si>
  <si>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</si>
  <si>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</si>
  <si>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</si>
  <si>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</si>
  <si>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</si>
  <si>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</si>
  <si>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</si>
  <si>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</si>
  <si>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</si>
  <si>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</si>
  <si>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</si>
  <si>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</si>
  <si>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</si>
  <si>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</si>
  <si>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</si>
  <si>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</si>
  <si>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</si>
  <si>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</si>
  <si>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</si>
  <si>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</si>
  <si>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</si>
  <si>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</si>
  <si>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</si>
  <si>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</si>
  <si>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</si>
  <si>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</si>
  <si>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</si>
  <si>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</si>
  <si>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</si>
  <si>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</si>
  <si>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</si>
  <si>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</si>
  <si>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</si>
  <si>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</si>
  <si>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</si>
  <si>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</si>
  <si>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</si>
  <si>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</si>
  <si>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</si>
  <si>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</si>
  <si>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</si>
  <si>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</si>
  <si>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</si>
  <si>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</si>
  <si>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</si>
  <si>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</si>
  <si>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</si>
  <si>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</si>
  <si>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</si>
  <si>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</si>
  <si>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</si>
  <si>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</si>
  <si>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</si>
  <si>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</si>
  <si>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</si>
  <si>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</si>
  <si>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</si>
  <si>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</si>
  <si>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</si>
  <si>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</si>
  <si>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</si>
  <si>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</si>
  <si>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</si>
  <si>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</si>
  <si>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</si>
  <si>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</si>
  <si>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</si>
  <si>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</si>
  <si>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</si>
  <si>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</si>
  <si>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</si>
  <si>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</si>
  <si>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</si>
  <si>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</si>
  <si>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</si>
  <si>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</si>
  <si>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</si>
  <si>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</si>
  <si>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</si>
  <si>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</si>
  <si>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</si>
  <si>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</si>
  <si>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</si>
  <si>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</si>
  <si>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</si>
  <si>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</si>
  <si>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</si>
  <si>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</si>
  <si>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</si>
  <si>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</si>
  <si>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</si>
  <si>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</si>
  <si>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</si>
  <si>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</si>
  <si>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</si>
  <si>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</si>
  <si>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</si>
  <si>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</si>
  <si>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</si>
  <si>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</si>
  <si>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</si>
  <si>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</si>
  <si>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</si>
  <si>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</si>
  <si>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</si>
  <si>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</si>
  <si>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</si>
  <si>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</si>
  <si>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</si>
  <si>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</si>
  <si>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</si>
  <si>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</si>
  <si>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</si>
  <si>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</si>
  <si>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</si>
  <si>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</si>
  <si>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</si>
  <si>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</si>
  <si>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</si>
  <si>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</si>
  <si>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</si>
  <si>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</si>
  <si>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</si>
  <si>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</si>
  <si>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</si>
  <si>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</si>
  <si>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</si>
  <si>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</si>
  <si>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</si>
  <si>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</si>
  <si>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</si>
  <si>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</si>
  <si>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</si>
  <si>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</si>
  <si>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</si>
  <si>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</si>
  <si>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</si>
  <si>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</si>
  <si>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</si>
  <si>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</si>
  <si>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</si>
  <si>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</si>
  <si>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</si>
  <si>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</si>
  <si>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</si>
  <si>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</si>
  <si>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</si>
  <si>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</si>
  <si>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</si>
  <si>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</si>
  <si>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</si>
  <si>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</si>
  <si>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</si>
  <si>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</si>
  <si>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</si>
  <si>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</si>
  <si>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</si>
  <si>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</si>
  <si>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</si>
  <si>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</si>
  <si>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</si>
  <si>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</si>
  <si>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</si>
  <si>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</si>
  <si>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</si>
  <si>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</si>
  <si>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</si>
  <si>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</si>
  <si>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</si>
  <si>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</si>
  <si>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</si>
  <si>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</si>
  <si>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</si>
  <si>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</si>
  <si>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</si>
  <si>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</si>
  <si>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</si>
  <si>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</si>
  <si>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</si>
  <si>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</si>
  <si>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</si>
  <si>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</si>
  <si>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</si>
  <si>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</si>
  <si>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</si>
  <si>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</si>
  <si>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</si>
  <si>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</si>
  <si>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</si>
  <si>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</si>
  <si>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</si>
  <si>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</si>
  <si>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</si>
  <si>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</si>
  <si>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</si>
  <si>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</si>
  <si>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</si>
  <si>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</si>
  <si>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</si>
  <si>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</si>
  <si>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</si>
  <si>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</si>
  <si>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</si>
  <si>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</si>
  <si>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</si>
  <si>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</si>
  <si>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</si>
  <si>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</si>
  <si>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</si>
  <si>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</si>
  <si>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</si>
  <si>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</si>
  <si>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</si>
  <si>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</si>
  <si>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</si>
  <si>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</si>
  <si>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</si>
  <si>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</si>
  <si>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</si>
  <si>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</si>
  <si>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</si>
  <si>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</si>
  <si>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</si>
  <si>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</si>
  <si>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</si>
  <si>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</si>
  <si>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</si>
  <si>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</si>
  <si>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</si>
  <si>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</si>
  <si>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</si>
  <si>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</si>
  <si>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</si>
  <si>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</si>
  <si>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</si>
  <si>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</si>
  <si>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</si>
  <si>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</si>
  <si>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</si>
  <si>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</si>
  <si>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</si>
  <si>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</si>
  <si>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</si>
  <si>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</si>
  <si>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</si>
  <si>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</si>
  <si>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</si>
  <si>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</si>
  <si>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</si>
  <si>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</si>
  <si>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</si>
  <si>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</si>
  <si>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</si>
  <si>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</si>
  <si>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</si>
  <si>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</si>
  <si>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</si>
  <si>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</si>
  <si>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</si>
  <si>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</si>
  <si>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</si>
  <si>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</si>
  <si>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</si>
  <si>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</si>
  <si>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</si>
  <si>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</si>
  <si>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</si>
  <si>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</si>
  <si>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</si>
  <si>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</si>
  <si>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</si>
  <si>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</si>
  <si>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</si>
  <si>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</si>
  <si>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</si>
  <si>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</si>
  <si>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</si>
  <si>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</si>
  <si>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</si>
  <si>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</si>
  <si>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</si>
  <si>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</si>
  <si>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</si>
  <si>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</si>
  <si>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</si>
  <si>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</si>
  <si>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</si>
  <si>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</si>
  <si>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</si>
  <si>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</si>
  <si>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</si>
  <si>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</si>
  <si>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</si>
  <si>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</si>
  <si>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</si>
  <si>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</si>
  <si>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</si>
  <si>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</si>
  <si>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</si>
  <si>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</si>
  <si>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</si>
  <si>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</si>
  <si>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</si>
  <si>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</si>
  <si>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</si>
  <si>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</si>
  <si>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</si>
  <si>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</si>
  <si>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</si>
  <si>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</si>
  <si>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</si>
  <si>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</si>
  <si>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</si>
  <si>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</si>
  <si>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</si>
  <si>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</si>
  <si>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</si>
  <si>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</si>
  <si>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</si>
  <si>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</si>
  <si>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</si>
  <si>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</si>
  <si>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</si>
  <si>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</si>
  <si>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</si>
  <si>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</si>
  <si>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</si>
  <si>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</si>
  <si>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</si>
  <si>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</si>
  <si>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</si>
  <si>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</si>
  <si>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</si>
  <si>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</si>
  <si>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</si>
  <si>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</si>
  <si>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</si>
  <si>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</si>
  <si>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</si>
  <si>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</si>
  <si>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</si>
  <si>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</si>
  <si>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</si>
  <si>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</si>
  <si>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</si>
  <si>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</si>
  <si>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</si>
  <si>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</si>
  <si>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</si>
  <si>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</si>
  <si>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</si>
  <si>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</si>
  <si>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</si>
  <si>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</si>
  <si>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</si>
  <si>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</si>
  <si>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</si>
  <si>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</si>
  <si>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</si>
  <si>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</si>
  <si>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</si>
  <si>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</si>
  <si>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</si>
  <si>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</si>
  <si>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</si>
  <si>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</si>
  <si>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</si>
  <si>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</si>
  <si>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</si>
  <si>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</si>
  <si>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</si>
  <si>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</si>
  <si>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</si>
  <si>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</si>
  <si>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</si>
  <si>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</si>
  <si>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</si>
  <si>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</si>
  <si>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</si>
  <si>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</si>
  <si>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</si>
  <si>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</si>
  <si>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</si>
  <si>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</si>
  <si>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</si>
  <si>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</si>
  <si>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</si>
  <si>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</si>
  <si>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</si>
  <si>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</si>
  <si>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</si>
  <si>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</si>
  <si>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</si>
  <si>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</si>
  <si>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</si>
  <si>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</si>
  <si>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</si>
  <si>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</si>
  <si>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</si>
  <si>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</si>
  <si>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</si>
  <si>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</si>
  <si>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</si>
  <si>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</si>
  <si>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</si>
  <si>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</si>
  <si>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</si>
  <si>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</si>
  <si>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</si>
  <si>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</si>
  <si>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</si>
  <si>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</si>
  <si>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</si>
  <si>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</si>
  <si>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</si>
  <si>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</si>
  <si>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</si>
  <si>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</si>
  <si>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</si>
  <si>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</si>
  <si>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</si>
  <si>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</si>
  <si>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</si>
  <si>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</si>
  <si>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</si>
  <si>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</si>
  <si>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</si>
  <si>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</si>
  <si>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</si>
  <si>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</si>
  <si>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</si>
  <si>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</si>
  <si>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</si>
  <si>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</si>
  <si>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</si>
  <si>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</si>
  <si>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</si>
  <si>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</si>
  <si>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</si>
  <si>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</si>
  <si>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</si>
  <si>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</si>
  <si>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</si>
  <si>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</si>
  <si>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</si>
  <si>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</si>
  <si>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</si>
  <si>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</si>
  <si>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</si>
  <si>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</si>
  <si>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</si>
  <si>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</si>
  <si>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</si>
  <si>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</si>
  <si>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</si>
  <si>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</si>
  <si>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</si>
  <si>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</si>
  <si>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</si>
  <si>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</si>
  <si>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</si>
  <si>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</si>
  <si>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</si>
  <si>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</si>
  <si>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</si>
  <si>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</si>
  <si>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</si>
  <si>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</si>
  <si>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</si>
  <si>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</si>
  <si>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</si>
  <si>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</si>
  <si>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</si>
  <si>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</si>
  <si>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</si>
  <si>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</si>
  <si>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</si>
  <si>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</si>
  <si>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</si>
  <si>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</si>
  <si>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</si>
  <si>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</si>
  <si>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</si>
  <si>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</si>
  <si>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</si>
  <si>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</si>
  <si>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</si>
  <si>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</si>
  <si>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</si>
  <si>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</si>
  <si>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</si>
  <si>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</si>
  <si>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</si>
  <si>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</si>
  <si>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</si>
  <si>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</si>
  <si>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</si>
  <si>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</si>
  <si>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</si>
  <si>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</si>
  <si>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</si>
  <si>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</si>
  <si>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</si>
  <si>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</si>
  <si>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</si>
  <si>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</si>
  <si>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</si>
  <si>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</si>
  <si>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</si>
  <si>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</si>
  <si>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</si>
  <si>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</si>
  <si>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</si>
  <si>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</si>
  <si>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</si>
  <si>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</si>
  <si>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</si>
  <si>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</si>
  <si>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</si>
  <si>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</si>
  <si>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</si>
  <si>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</si>
  <si>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</si>
  <si>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</si>
  <si>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</si>
  <si>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</si>
  <si>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</si>
  <si>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</si>
  <si>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</si>
  <si>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</si>
  <si>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</si>
  <si>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</si>
  <si>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</si>
  <si>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</si>
  <si>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</si>
  <si>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</si>
  <si>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</si>
  <si>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</si>
  <si>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</si>
  <si>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</si>
  <si>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</si>
  <si>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</si>
  <si>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</si>
  <si>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</si>
  <si>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</si>
  <si>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</si>
  <si>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</si>
  <si>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</si>
  <si>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</si>
  <si>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</si>
  <si>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</si>
  <si>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</si>
  <si>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</si>
  <si>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</si>
  <si>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</si>
  <si>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</si>
  <si>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</si>
  <si>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</si>
  <si>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</si>
  <si>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</si>
  <si>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</si>
  <si>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</si>
  <si>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</si>
  <si>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</si>
  <si>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</si>
  <si>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</si>
  <si>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</si>
  <si>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</si>
  <si>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</si>
  <si>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</si>
  <si>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</si>
  <si>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</si>
  <si>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</si>
  <si>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</si>
  <si>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</si>
  <si>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</si>
  <si>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</si>
  <si>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</si>
  <si>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</si>
  <si>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</si>
  <si>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</si>
  <si>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</si>
  <si>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</si>
  <si>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</si>
  <si>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</si>
  <si>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</si>
  <si>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</si>
  <si>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</si>
  <si>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</si>
  <si>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</si>
  <si>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</si>
  <si>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</si>
  <si>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</si>
  <si>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</si>
  <si>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</si>
  <si>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</si>
  <si>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</si>
  <si>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</si>
  <si>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</si>
  <si>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</si>
  <si>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</si>
  <si>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</si>
  <si>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</si>
  <si>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</si>
  <si>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</si>
  <si>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</si>
  <si>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</si>
  <si>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</si>
  <si>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</si>
  <si>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</si>
  <si>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</si>
  <si>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</si>
  <si>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</si>
  <si>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</si>
  <si>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</si>
  <si>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</si>
  <si>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</si>
  <si>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</si>
  <si>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</si>
  <si>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</si>
  <si>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</si>
  <si>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</si>
  <si>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</si>
  <si>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</si>
  <si>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</si>
  <si>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</si>
  <si>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</si>
  <si>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</si>
  <si>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</si>
  <si>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</si>
  <si>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</si>
  <si>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</si>
  <si>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</si>
  <si>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</si>
  <si>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</si>
  <si>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</si>
  <si>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</si>
  <si>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</si>
  <si>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</si>
  <si>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</si>
  <si>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</si>
  <si>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</si>
  <si>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</si>
  <si>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</si>
  <si>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</si>
  <si>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</si>
  <si>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</si>
  <si>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</si>
  <si>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</si>
  <si>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</si>
  <si>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</si>
  <si>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</si>
  <si>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</si>
  <si>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</si>
  <si>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</si>
  <si>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</si>
  <si>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</si>
  <si>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</si>
  <si>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</si>
  <si>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</si>
  <si>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</si>
  <si>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</si>
  <si>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</si>
  <si>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</si>
  <si>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</si>
  <si>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</si>
  <si>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</si>
  <si>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</si>
  <si>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</si>
  <si>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</si>
  <si>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</si>
  <si>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</si>
  <si>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</si>
  <si>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</si>
  <si>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</si>
  <si>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</si>
  <si>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</si>
  <si>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</si>
  <si>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</si>
  <si>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</si>
  <si>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</si>
  <si>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</si>
  <si>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</si>
  <si>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</si>
  <si>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</si>
  <si>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</si>
  <si>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</si>
  <si>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</si>
  <si>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</si>
  <si>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</si>
  <si>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</si>
  <si>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</si>
  <si>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</si>
  <si>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</si>
  <si>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</si>
  <si>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</si>
  <si>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</si>
  <si>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</si>
  <si>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</si>
  <si>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</si>
  <si>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</si>
  <si>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</si>
  <si>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</si>
  <si>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</si>
  <si>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</si>
  <si>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</si>
  <si>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</si>
  <si>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</si>
  <si>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</si>
  <si>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</si>
  <si>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</si>
  <si>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</si>
  <si>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</si>
  <si>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</si>
  <si>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</si>
  <si>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</si>
  <si>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</si>
  <si>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</si>
  <si>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</si>
  <si>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</si>
  <si>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</si>
  <si>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</si>
  <si>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</si>
  <si>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</si>
  <si>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</si>
  <si>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</si>
  <si>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</si>
  <si>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</si>
  <si>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</si>
  <si>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</si>
  <si>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</si>
  <si>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</si>
  <si>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</si>
  <si>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</si>
  <si>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</si>
  <si>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</si>
  <si>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</si>
  <si>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</si>
  <si>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</si>
  <si>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</si>
  <si>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</si>
  <si>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</si>
  <si>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</si>
  <si>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</si>
  <si>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</si>
  <si>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</si>
  <si>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</si>
  <si>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</si>
  <si>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</si>
  <si>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</si>
  <si>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</si>
  <si>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</si>
  <si>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</si>
  <si>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</si>
  <si>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</si>
  <si>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</si>
  <si>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</si>
  <si>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</si>
  <si>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</si>
  <si>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</si>
  <si>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</si>
  <si>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</si>
  <si>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</si>
  <si>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</si>
  <si>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</si>
  <si>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</si>
  <si>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</si>
  <si>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</si>
  <si>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</si>
  <si>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</si>
  <si>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</si>
  <si>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</si>
  <si>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</si>
  <si>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</si>
  <si>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</si>
  <si>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</si>
  <si>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</si>
  <si>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</si>
  <si>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</si>
  <si>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</si>
  <si>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</si>
  <si>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</si>
  <si>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</si>
  <si>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</si>
  <si>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</si>
  <si>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</si>
  <si>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</si>
  <si>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</si>
  <si>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</si>
  <si>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</si>
  <si>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</si>
  <si>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</si>
  <si>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</si>
  <si>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</si>
  <si>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</si>
  <si>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</si>
  <si>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</si>
  <si>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</si>
  <si>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</si>
  <si>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</si>
  <si>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</si>
  <si>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</si>
  <si>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</si>
  <si>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</si>
  <si>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</si>
  <si>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</si>
  <si>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</si>
  <si>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</si>
  <si>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</si>
  <si>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</si>
  <si>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</si>
  <si>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</si>
  <si>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</si>
  <si>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</si>
  <si>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</si>
  <si>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</si>
  <si>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</si>
  <si>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</si>
  <si>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</si>
  <si>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</si>
  <si>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</si>
  <si>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</si>
  <si>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</si>
  <si>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</si>
  <si>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</si>
  <si>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</si>
  <si>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</si>
  <si>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</si>
  <si>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</si>
  <si>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</si>
  <si>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</si>
  <si>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</si>
  <si>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</si>
  <si>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</si>
  <si>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</si>
  <si>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</si>
  <si>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</si>
  <si>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</si>
  <si>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</si>
  <si>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</si>
  <si>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</si>
  <si>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</si>
  <si>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</si>
  <si>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</si>
  <si>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</si>
  <si>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</si>
  <si>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</si>
  <si>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</si>
  <si>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</si>
  <si>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</si>
  <si>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</si>
  <si>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</si>
  <si>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</si>
  <si>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</si>
  <si>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</si>
  <si>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</si>
  <si>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</si>
  <si>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</si>
  <si>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</si>
  <si>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</si>
  <si>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</si>
  <si>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</si>
  <si>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</si>
  <si>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</si>
  <si>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</si>
  <si>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</si>
  <si>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</si>
  <si>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</si>
  <si>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</si>
  <si>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</si>
  <si>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</si>
  <si>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</si>
  <si>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</si>
  <si>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</si>
  <si>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</si>
  <si>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</si>
  <si>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</si>
  <si>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</si>
  <si>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</si>
  <si>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</si>
  <si>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</si>
  <si>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</si>
  <si>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</si>
  <si>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</si>
  <si>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</si>
  <si>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</si>
  <si>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</si>
  <si>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</si>
  <si>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</si>
  <si>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</si>
  <si>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</si>
  <si>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</si>
  <si>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</si>
  <si>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</si>
  <si>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</si>
  <si>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</si>
  <si>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</si>
  <si>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</si>
  <si>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</si>
  <si>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</si>
  <si>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</si>
  <si>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</si>
  <si>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</si>
  <si>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</si>
  <si>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</si>
  <si>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</si>
  <si>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</si>
  <si>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</si>
  <si>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</si>
  <si>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</si>
  <si>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</si>
  <si>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</si>
  <si>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</si>
  <si>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</si>
  <si>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</si>
  <si>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</si>
  <si>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</si>
  <si>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</si>
  <si>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</si>
  <si>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</si>
  <si>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</si>
  <si>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</si>
  <si>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</si>
  <si>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</si>
  <si>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</si>
  <si>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</si>
  <si>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</si>
  <si>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</si>
  <si>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</si>
  <si>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</si>
  <si>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</si>
  <si>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</si>
  <si>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</si>
  <si>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</si>
  <si>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</si>
  <si>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</si>
  <si>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</si>
  <si>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</si>
  <si>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</si>
  <si>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</si>
  <si>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</si>
  <si>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</si>
  <si>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</si>
  <si>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</si>
  <si>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</si>
  <si>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</si>
  <si>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</si>
  <si>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</si>
  <si>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</si>
  <si>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</si>
  <si>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</si>
  <si>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</si>
  <si>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</si>
  <si>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</si>
  <si>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</si>
  <si>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</si>
  <si>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</si>
  <si>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</si>
  <si>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</si>
  <si>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</si>
  <si>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</si>
  <si>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</si>
  <si>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</si>
  <si>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</si>
  <si>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</si>
  <si>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</si>
  <si>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</si>
  <si>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</si>
  <si>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</si>
  <si>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</si>
  <si>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</si>
  <si>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</si>
  <si>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</si>
  <si>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</si>
  <si>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</si>
  <si>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</si>
  <si>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</si>
  <si>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</si>
  <si>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</si>
  <si>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</si>
  <si>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</si>
  <si>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</si>
  <si>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</si>
  <si>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</si>
  <si>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</si>
  <si>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</si>
  <si>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</si>
  <si>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</si>
  <si>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</si>
  <si>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</si>
  <si>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</si>
  <si>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</si>
  <si>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</si>
  <si>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</si>
  <si>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</si>
  <si>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</si>
  <si>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</si>
  <si>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</si>
  <si>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</si>
  <si>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</si>
  <si>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</si>
  <si>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</si>
  <si>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</si>
  <si>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</si>
  <si>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</si>
  <si>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</si>
  <si>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</si>
  <si>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</si>
  <si>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</si>
  <si>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</si>
  <si>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</si>
  <si>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</si>
  <si>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</si>
  <si>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</si>
  <si>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</si>
  <si>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</si>
  <si>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</si>
  <si>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</si>
  <si>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</si>
  <si>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</si>
  <si>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</si>
  <si>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</si>
  <si>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</si>
  <si>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</si>
  <si>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</si>
  <si>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</si>
  <si>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</si>
  <si>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</si>
  <si>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</si>
  <si>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</si>
  <si>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</si>
  <si>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</si>
  <si>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</si>
  <si>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</si>
  <si>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</si>
  <si>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</si>
  <si>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</si>
  <si>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</si>
  <si>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</si>
  <si>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</si>
  <si>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</si>
  <si>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</si>
  <si>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</si>
  <si>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</si>
  <si>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</si>
  <si>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</si>
  <si>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</si>
  <si>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</si>
  <si>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</si>
  <si>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</si>
  <si>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</si>
  <si>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</si>
  <si>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</si>
  <si>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</si>
  <si>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</si>
  <si>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</si>
  <si>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</si>
  <si>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</si>
  <si>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</si>
  <si>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</si>
  <si>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</si>
  <si>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</si>
  <si>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</si>
  <si>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</si>
  <si>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</si>
  <si>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</si>
  <si>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</si>
  <si>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</si>
  <si>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</si>
  <si>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</si>
  <si>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</si>
  <si>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</si>
  <si>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</si>
  <si>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</si>
  <si>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</si>
  <si>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</si>
  <si>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</si>
  <si>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</si>
  <si>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</si>
  <si>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</si>
  <si>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</si>
  <si>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</si>
  <si>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</si>
  <si>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</si>
  <si>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</si>
  <si>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</si>
  <si>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</si>
  <si>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</si>
  <si>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</si>
  <si>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</si>
  <si>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</si>
  <si>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</si>
  <si>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</si>
  <si>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</si>
  <si>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</si>
  <si>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</si>
  <si>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</si>
  <si>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</si>
  <si>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</si>
  <si>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</si>
  <si>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</si>
  <si>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</si>
  <si>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</si>
  <si>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</si>
  <si>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</si>
  <si>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</si>
  <si>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</si>
  <si>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</si>
  <si>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</si>
  <si>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</si>
  <si>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</si>
  <si>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</si>
  <si>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</si>
  <si>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</si>
  <si>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</si>
  <si>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</si>
  <si>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</si>
  <si>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</si>
  <si>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</si>
  <si>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</si>
  <si>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</si>
  <si>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</si>
  <si>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</si>
  <si>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</si>
  <si>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</si>
  <si>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</si>
  <si>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</si>
  <si>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</si>
  <si>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</si>
  <si>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</si>
  <si>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</si>
  <si>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</si>
  <si>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</si>
  <si>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</si>
  <si>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</si>
  <si>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</si>
  <si>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</si>
  <si>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</si>
  <si>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</si>
  <si>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</si>
  <si>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</si>
  <si>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</si>
  <si>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</si>
  <si>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</si>
  <si>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</si>
  <si>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</si>
  <si>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</si>
  <si>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</si>
  <si>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</si>
  <si>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</si>
  <si>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</si>
  <si>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</si>
  <si>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</si>
  <si>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</si>
  <si>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</si>
  <si>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</si>
  <si>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</si>
  <si>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</si>
  <si>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</si>
  <si>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</si>
  <si>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</si>
  <si>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</si>
  <si>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</si>
  <si>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</si>
  <si>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</si>
  <si>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</si>
  <si>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</si>
  <si>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</si>
  <si>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</si>
  <si>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</si>
  <si>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</si>
  <si>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</si>
  <si>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</si>
  <si>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</si>
  <si>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</si>
  <si>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</si>
  <si>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</si>
  <si>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</si>
  <si>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</si>
  <si>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</si>
  <si>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</si>
  <si>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</si>
  <si>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</si>
  <si>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</si>
  <si>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</si>
  <si>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</si>
  <si>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</si>
  <si>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</si>
  <si>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</si>
  <si>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</si>
  <si>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</si>
  <si>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</si>
  <si>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</si>
  <si>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</si>
  <si>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</si>
  <si>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</si>
  <si>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</si>
  <si>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</si>
  <si>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</si>
  <si>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</si>
  <si>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</si>
  <si>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</si>
  <si>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</si>
  <si>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</si>
  <si>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</si>
  <si>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</si>
  <si>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</si>
  <si>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</si>
  <si>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</si>
  <si>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</si>
  <si>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</si>
  <si>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</si>
  <si>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</si>
  <si>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</si>
  <si>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</si>
  <si>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</si>
  <si>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</si>
  <si>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</si>
  <si>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</si>
  <si>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</si>
  <si>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</si>
  <si>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</si>
  <si>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</si>
  <si>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</si>
  <si>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</si>
  <si>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</si>
  <si>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</si>
  <si>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</si>
  <si>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</si>
  <si>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</si>
  <si>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</si>
  <si>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</si>
  <si>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</si>
  <si>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</si>
  <si>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</si>
  <si>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</si>
  <si>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</si>
  <si>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</si>
  <si>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</si>
  <si>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</si>
  <si>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</si>
  <si>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</si>
  <si>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</si>
  <si>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</si>
  <si>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</si>
  <si>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</si>
  <si>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</si>
  <si>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</si>
  <si>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</si>
  <si>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</si>
  <si>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</si>
  <si>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</si>
  <si>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</si>
  <si>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</si>
  <si>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</si>
  <si>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</si>
  <si>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</si>
  <si>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</si>
  <si>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</si>
  <si>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</si>
  <si>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</si>
  <si>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</si>
  <si>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</si>
  <si>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</si>
  <si>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</si>
  <si>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</si>
  <si>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</si>
  <si>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</si>
  <si>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</si>
  <si>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</si>
  <si>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</si>
  <si>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</si>
  <si>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</si>
  <si>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</si>
  <si>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</si>
  <si>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</si>
  <si>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</si>
  <si>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</si>
  <si>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</si>
  <si>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</si>
  <si>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</si>
  <si>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</si>
  <si>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</si>
  <si>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</si>
  <si>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</si>
  <si>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</si>
  <si>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</si>
  <si>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</si>
  <si>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</si>
  <si>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</si>
  <si>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</si>
  <si>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</si>
  <si>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</si>
  <si>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</si>
  <si>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</si>
  <si>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</si>
  <si>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</si>
  <si>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</si>
  <si>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</si>
  <si>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</si>
  <si>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</si>
  <si>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</si>
  <si>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</si>
  <si>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</si>
  <si>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</si>
  <si>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</si>
  <si>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</si>
  <si>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</si>
  <si>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</si>
  <si>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</si>
  <si>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</si>
  <si>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</si>
  <si>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</si>
  <si>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</si>
  <si>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</si>
  <si>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</si>
  <si>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</si>
  <si>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</si>
  <si>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</si>
  <si>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</si>
  <si>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</si>
  <si>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</si>
  <si>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</si>
  <si>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</si>
  <si>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</si>
  <si>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</si>
  <si>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</si>
  <si>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</si>
  <si>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</si>
  <si>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</si>
  <si>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</si>
  <si>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</si>
  <si>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</si>
  <si>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</si>
  <si>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</si>
  <si>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</si>
  <si>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</si>
  <si>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</si>
  <si>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</si>
  <si>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</si>
  <si>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</si>
  <si>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</si>
  <si>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</si>
  <si>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</si>
  <si>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</si>
  <si>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</si>
  <si>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</si>
  <si>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</si>
  <si>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</si>
  <si>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</si>
  <si>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</si>
  <si>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</si>
  <si>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</si>
  <si>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</si>
  <si>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</si>
  <si>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</si>
  <si>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</si>
  <si>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</si>
  <si>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</si>
  <si>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</si>
  <si>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</si>
  <si>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</si>
  <si>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</si>
  <si>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</si>
  <si>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</si>
  <si>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</si>
  <si>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</si>
  <si>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</si>
  <si>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</si>
  <si>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</si>
  <si>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</si>
  <si>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</si>
  <si>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</si>
  <si>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</si>
  <si>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</si>
  <si>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</si>
  <si>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</si>
  <si>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</si>
  <si>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</si>
  <si>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</si>
  <si>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</si>
  <si>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</si>
  <si>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</si>
  <si>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</si>
  <si>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</si>
  <si>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</si>
  <si>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</si>
  <si>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</si>
  <si>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</si>
  <si>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</si>
  <si>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</si>
  <si>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</si>
  <si>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</si>
  <si>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</si>
  <si>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</si>
  <si>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</si>
  <si>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</si>
  <si>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</si>
  <si>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</si>
  <si>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</si>
  <si>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</si>
  <si>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</si>
  <si>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</si>
  <si>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</si>
  <si>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</si>
  <si>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</si>
  <si>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</si>
  <si>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</si>
  <si>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</si>
  <si>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</si>
  <si>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</si>
  <si>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</si>
  <si>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</si>
  <si>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</si>
  <si>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</si>
  <si>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</si>
  <si>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</si>
  <si>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</si>
  <si>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</si>
  <si>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</si>
  <si>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</si>
  <si>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</si>
  <si>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</si>
  <si>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</si>
  <si>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</si>
  <si>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</si>
  <si>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</si>
  <si>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</si>
  <si>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</si>
  <si>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</si>
  <si>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</si>
  <si>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</si>
  <si>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</si>
  <si>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</si>
  <si>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</si>
  <si>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</si>
  <si>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</si>
  <si>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</si>
  <si>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</si>
  <si>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</si>
  <si>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</si>
  <si>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</si>
  <si>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</si>
  <si>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</si>
  <si>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</si>
  <si>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</si>
  <si>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</si>
  <si>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</si>
  <si>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</si>
  <si>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</si>
  <si>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</si>
  <si>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</si>
  <si>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</si>
  <si>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</si>
  <si>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</si>
  <si>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</si>
  <si>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</si>
  <si>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</si>
  <si>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</si>
  <si>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</si>
  <si>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</si>
  <si>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</si>
  <si>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</si>
  <si>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</si>
  <si>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</si>
  <si>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</si>
  <si>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</si>
  <si>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</si>
  <si>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</si>
  <si>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</si>
  <si>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</si>
  <si>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</si>
  <si>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</si>
  <si>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</si>
  <si>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</si>
  <si>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</si>
  <si>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</si>
  <si>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</si>
  <si>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</si>
  <si>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</si>
  <si>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</si>
  <si>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</si>
  <si>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</si>
  <si>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</si>
  <si>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</si>
  <si>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</si>
  <si>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</si>
  <si>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</si>
  <si>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</si>
  <si>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</si>
  <si>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</si>
  <si>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</si>
  <si>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</si>
  <si>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</si>
  <si>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</si>
  <si>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</si>
  <si>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</si>
  <si>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</si>
  <si>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</si>
  <si>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</si>
  <si>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</si>
  <si>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</si>
  <si>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</si>
  <si>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</si>
  <si>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</si>
  <si>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</si>
  <si>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</si>
  <si>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</si>
  <si>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</si>
  <si>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</si>
  <si>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</si>
  <si>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</si>
  <si>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</si>
  <si>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</si>
  <si>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</si>
  <si>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</si>
  <si>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</si>
  <si>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</si>
  <si>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</si>
  <si>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</si>
  <si>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</si>
  <si>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</si>
  <si>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</si>
  <si>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</si>
  <si>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</si>
  <si>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</si>
  <si>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</si>
  <si>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</si>
  <si>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</si>
  <si>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</si>
  <si>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</si>
  <si>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</si>
  <si>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</si>
  <si>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</si>
  <si>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</si>
  <si>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</si>
  <si>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</si>
  <si>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</si>
  <si>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</si>
  <si>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</si>
  <si>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</si>
  <si>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</si>
  <si>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</si>
  <si>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</si>
  <si>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</si>
  <si>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</si>
  <si>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</si>
  <si>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</si>
  <si>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</si>
  <si>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</si>
  <si>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</si>
  <si>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</si>
  <si>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</si>
  <si>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</si>
  <si>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</si>
  <si>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</si>
  <si>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</si>
  <si>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</si>
  <si>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</si>
  <si>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</si>
  <si>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</si>
  <si>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</si>
  <si>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</si>
  <si>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</si>
  <si>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</si>
  <si>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</si>
  <si>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</si>
  <si>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</si>
  <si>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</si>
  <si>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</si>
  <si>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</si>
  <si>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</si>
  <si>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</si>
  <si>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</si>
  <si>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</si>
  <si>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</si>
  <si>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</si>
  <si>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</si>
  <si>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</si>
  <si>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</si>
  <si>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</si>
  <si>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</si>
  <si>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</si>
  <si>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</si>
  <si>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</si>
  <si>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</si>
  <si>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</si>
  <si>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</si>
  <si>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</si>
  <si>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</si>
  <si>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</si>
  <si>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</si>
  <si>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</si>
  <si>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</si>
  <si>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</si>
  <si>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</si>
  <si>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</si>
  <si>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</si>
  <si>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</si>
  <si>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</si>
  <si>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</si>
  <si>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</si>
  <si>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</si>
  <si>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</si>
  <si>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</si>
  <si>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</si>
  <si>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</si>
  <si>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</si>
  <si>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</si>
  <si>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</si>
  <si>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</si>
  <si>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</si>
  <si>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</si>
  <si>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</si>
  <si>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</si>
  <si>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</si>
  <si>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</si>
  <si>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</si>
  <si>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</si>
  <si>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</si>
  <si>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</si>
  <si>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</si>
  <si>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</si>
  <si>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</si>
  <si>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</si>
  <si>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</si>
  <si>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</si>
  <si>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</si>
  <si>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</si>
  <si>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</si>
  <si>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</si>
  <si>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</si>
  <si>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</si>
  <si>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</si>
  <si>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</si>
  <si>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</si>
  <si>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</si>
  <si>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</si>
  <si>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</si>
  <si>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</si>
  <si>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</si>
  <si>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</si>
  <si>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</si>
  <si>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</si>
  <si>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</si>
  <si>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</si>
  <si>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</si>
  <si>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</si>
  <si>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</si>
  <si>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</si>
  <si>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</si>
  <si>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</si>
  <si>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</si>
  <si>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</si>
  <si>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</si>
  <si>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</si>
  <si>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</si>
  <si>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</si>
  <si>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</si>
  <si>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</si>
  <si>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</si>
  <si>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</si>
  <si>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</si>
  <si>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</si>
  <si>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</si>
  <si>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</si>
  <si>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</si>
  <si>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</si>
  <si>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</si>
  <si>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</si>
  <si>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</si>
  <si>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</si>
  <si>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</si>
  <si>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</si>
  <si>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</si>
  <si>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</si>
  <si>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</si>
  <si>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</si>
  <si>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</si>
  <si>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</si>
  <si>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</si>
  <si>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</si>
  <si>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</si>
  <si>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</si>
  <si>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</si>
  <si>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</si>
  <si>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</si>
  <si>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</si>
  <si>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</si>
  <si>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</si>
  <si>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</si>
  <si>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</si>
  <si>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</si>
  <si>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</si>
  <si>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</si>
  <si>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</si>
  <si>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</si>
  <si>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</si>
  <si>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</si>
  <si>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</si>
  <si>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</si>
  <si>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</si>
  <si>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</si>
  <si>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</si>
  <si>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</si>
  <si>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</si>
  <si>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</si>
  <si>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</si>
  <si>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</si>
  <si>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</si>
  <si>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</si>
  <si>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</si>
  <si>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</si>
  <si>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</si>
  <si>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</si>
  <si>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</si>
  <si>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</si>
  <si>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</si>
  <si>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</si>
  <si>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</si>
  <si>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</si>
  <si>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</si>
  <si>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</si>
  <si>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</si>
  <si>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</si>
  <si>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</si>
  <si>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</si>
  <si>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</si>
  <si>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</si>
  <si>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</si>
  <si>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</si>
  <si>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</si>
  <si>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</si>
  <si>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</si>
  <si>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</si>
  <si>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</si>
  <si>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</si>
  <si>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</si>
  <si>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</si>
  <si>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</si>
  <si>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</si>
  <si>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</si>
  <si>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</si>
  <si>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</si>
  <si>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</si>
  <si>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</si>
  <si>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</si>
  <si>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</si>
  <si>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</si>
  <si>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</si>
  <si>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</si>
  <si>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</si>
  <si>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</si>
  <si>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</si>
  <si>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</si>
  <si>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</si>
  <si>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</si>
  <si>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</si>
  <si>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</si>
  <si>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</si>
  <si>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</si>
  <si>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</si>
  <si>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</si>
  <si>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</si>
  <si>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</si>
  <si>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</si>
  <si>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</si>
  <si>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</si>
  <si>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</si>
  <si>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</si>
  <si>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</si>
  <si>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</si>
  <si>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</si>
  <si>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</si>
  <si>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</si>
  <si>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</si>
  <si>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</si>
  <si>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</si>
  <si>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</si>
  <si>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</si>
  <si>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</si>
  <si>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</si>
  <si>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</si>
  <si>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</si>
  <si>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</si>
  <si>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</si>
  <si>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</si>
  <si>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</si>
  <si>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</si>
  <si>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</si>
  <si>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</si>
  <si>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</si>
  <si>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</si>
  <si>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</si>
  <si>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</si>
  <si>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</si>
  <si>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</si>
  <si>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</si>
  <si>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</si>
  <si>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</si>
  <si>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</si>
  <si>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</si>
  <si>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</si>
  <si>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</si>
  <si>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</si>
  <si>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</si>
  <si>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</si>
  <si>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</si>
  <si>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</si>
  <si>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</si>
  <si>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</si>
  <si>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</si>
  <si>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</si>
  <si>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</si>
  <si>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</si>
  <si>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</si>
  <si>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</si>
  <si>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</si>
  <si>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</si>
  <si>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</si>
  <si>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</si>
  <si>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</si>
  <si>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</si>
  <si>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</si>
  <si>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</si>
  <si>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</si>
  <si>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</si>
  <si>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</si>
  <si>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</si>
  <si>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</si>
  <si>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</si>
  <si>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</si>
  <si>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</si>
  <si>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</si>
  <si>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</si>
  <si>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</si>
  <si>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</si>
  <si>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</si>
  <si>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</si>
  <si>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</si>
  <si>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</si>
  <si>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</si>
  <si>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</si>
  <si>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</si>
  <si>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</si>
  <si>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</si>
  <si>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</si>
  <si>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</si>
  <si>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</si>
  <si>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</si>
  <si>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</si>
  <si>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</si>
  <si>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</si>
  <si>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</si>
  <si>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</si>
  <si>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</si>
  <si>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</si>
  <si>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</si>
  <si>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</si>
  <si>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</si>
  <si>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</si>
  <si>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</si>
  <si>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</si>
  <si>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</si>
  <si>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</si>
  <si>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</si>
  <si>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</si>
  <si>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</si>
  <si>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</si>
  <si>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</si>
  <si>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</si>
  <si>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</si>
  <si>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</si>
  <si>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</si>
  <si>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</si>
  <si>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</si>
  <si>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</si>
  <si>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</si>
  <si>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</si>
  <si>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</si>
  <si>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</si>
  <si>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</si>
  <si>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</si>
  <si>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</si>
  <si>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</si>
  <si>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</si>
  <si>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</si>
  <si>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</si>
  <si>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</si>
  <si>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</si>
  <si>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</si>
  <si>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</si>
  <si>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</si>
  <si>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</si>
  <si>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</si>
  <si>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</si>
  <si>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</si>
  <si>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</si>
  <si>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</si>
  <si>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</si>
  <si>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</si>
  <si>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</si>
  <si>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</si>
  <si>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</si>
  <si>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</si>
  <si>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</si>
  <si>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</si>
  <si>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</si>
  <si>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</si>
  <si>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</si>
  <si>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</si>
  <si>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</si>
  <si>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</si>
  <si>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</si>
  <si>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</si>
  <si>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</si>
  <si>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</si>
  <si>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</si>
  <si>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</si>
  <si>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</si>
  <si>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</si>
  <si>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</si>
  <si>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</si>
  <si>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</si>
  <si>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</si>
  <si>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</si>
  <si>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</si>
  <si>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</si>
  <si>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</si>
  <si>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</si>
  <si>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</si>
  <si>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</si>
  <si>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</si>
  <si>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</si>
  <si>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</si>
  <si>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</si>
  <si>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</si>
  <si>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</si>
  <si>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</si>
  <si>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</si>
  <si>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</si>
  <si>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</si>
  <si>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</si>
  <si>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</si>
  <si>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</si>
  <si>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</si>
  <si>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</si>
  <si>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</si>
  <si>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</si>
  <si>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</si>
  <si>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</si>
  <si>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</si>
  <si>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</si>
  <si>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</si>
  <si>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</si>
  <si>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</si>
  <si>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</si>
  <si>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</si>
  <si>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</si>
  <si>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</si>
  <si>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</si>
  <si>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</si>
  <si>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</si>
  <si>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</si>
  <si>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</si>
  <si>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</si>
  <si>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</si>
  <si>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</si>
  <si>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</si>
  <si>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</si>
  <si>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</si>
  <si>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</si>
  <si>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</si>
  <si>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</si>
  <si>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</si>
  <si>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</si>
  <si>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</si>
  <si>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</si>
  <si>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</si>
  <si>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</si>
  <si>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</si>
  <si>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</si>
  <si>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</si>
  <si>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</si>
  <si>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</si>
  <si>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</si>
  <si>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</si>
  <si>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</si>
  <si>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</si>
  <si>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</si>
  <si>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</si>
  <si>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</si>
  <si>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</si>
  <si>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</si>
  <si>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</si>
  <si>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</si>
  <si>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</si>
  <si>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</si>
  <si>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</si>
  <si>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</si>
  <si>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</si>
  <si>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</si>
  <si>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</si>
  <si>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</si>
  <si>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</si>
  <si>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</si>
  <si>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</si>
  <si>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</si>
  <si>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</si>
  <si>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</si>
  <si>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</si>
  <si>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</si>
  <si>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</si>
  <si>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</si>
  <si>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</si>
  <si>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</si>
  <si>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</si>
  <si>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</si>
  <si>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</si>
  <si>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</si>
  <si>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</si>
  <si>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</si>
  <si>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</si>
  <si>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</si>
  <si>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</si>
  <si>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</si>
  <si>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</si>
  <si>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</si>
  <si>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</si>
  <si>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</si>
  <si>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</si>
  <si>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</si>
  <si>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</si>
  <si>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</si>
  <si>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</si>
  <si>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</si>
  <si>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</si>
  <si>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</si>
  <si>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</si>
  <si>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</si>
  <si>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</si>
  <si>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</si>
  <si>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</si>
  <si>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</si>
  <si>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</si>
  <si>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</si>
  <si>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</si>
  <si>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</si>
  <si>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</si>
  <si>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</si>
  <si>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</si>
  <si>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</si>
  <si>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</si>
  <si>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</si>
  <si>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</si>
  <si>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</si>
  <si>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</si>
  <si>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</si>
  <si>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</si>
  <si>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</si>
  <si>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</si>
  <si>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</si>
  <si>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</si>
  <si>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</si>
  <si>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</si>
  <si>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</si>
  <si>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</si>
  <si>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</si>
  <si>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</si>
  <si>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</si>
  <si>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</si>
  <si>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</si>
  <si>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</si>
  <si>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</si>
  <si>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</si>
  <si>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</si>
  <si>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</si>
  <si>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</si>
  <si>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</si>
  <si>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</si>
  <si>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</si>
  <si>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</si>
  <si>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</si>
  <si>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</si>
  <si>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</si>
  <si>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</si>
  <si>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</si>
  <si>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</si>
  <si>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</si>
  <si>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</si>
  <si>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</si>
  <si>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</si>
  <si>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</si>
  <si>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</si>
  <si>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</si>
  <si>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</si>
  <si>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</si>
  <si>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</si>
  <si>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</si>
  <si>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</si>
  <si>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</si>
  <si>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</si>
  <si>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</si>
  <si>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</si>
  <si>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</si>
  <si>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</si>
  <si>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</si>
  <si>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</si>
  <si>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</si>
  <si>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</si>
  <si>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</si>
  <si>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</si>
  <si>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</si>
  <si>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</si>
  <si>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</si>
  <si>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</si>
  <si>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</si>
  <si>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</si>
  <si>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</si>
  <si>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</si>
  <si>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</si>
  <si>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</si>
  <si>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</si>
  <si>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</si>
  <si>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</si>
  <si>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</si>
  <si>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</si>
  <si>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</si>
  <si>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</si>
  <si>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</si>
  <si>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</si>
  <si>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</si>
  <si>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</si>
  <si>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</si>
  <si>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</si>
  <si>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</si>
  <si>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</si>
  <si>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</si>
  <si>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</si>
  <si>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</si>
  <si>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</si>
  <si>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</si>
  <si>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</si>
  <si>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</si>
  <si>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</si>
  <si>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</si>
  <si>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</si>
  <si>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</si>
  <si>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</si>
  <si>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</si>
  <si>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</si>
  <si>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</si>
  <si>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</si>
  <si>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</si>
  <si>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</si>
  <si>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</si>
  <si>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</si>
  <si>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</si>
  <si>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</si>
  <si>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</si>
  <si>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</si>
  <si>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</si>
  <si>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</si>
  <si>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</si>
  <si>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</si>
  <si>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</si>
  <si>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</si>
  <si>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</si>
  <si>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</si>
  <si>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</si>
  <si>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</si>
  <si>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</si>
  <si>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</si>
  <si>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</si>
  <si>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</si>
  <si>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</si>
  <si>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</si>
  <si>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</si>
  <si>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</si>
  <si>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</si>
  <si>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</si>
  <si>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</si>
  <si>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</si>
  <si>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</si>
  <si>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</si>
  <si>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</si>
  <si>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</si>
  <si>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</si>
  <si>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</si>
  <si>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</si>
  <si>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</si>
  <si>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</si>
  <si>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</si>
  <si>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</si>
  <si>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</si>
  <si>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</si>
  <si>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</si>
  <si>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</si>
  <si>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</si>
  <si>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</si>
  <si>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</si>
  <si>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</si>
  <si>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</si>
  <si>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</si>
  <si>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</si>
  <si>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</si>
  <si>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</si>
  <si>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</si>
  <si>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</si>
  <si>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</si>
  <si>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</si>
  <si>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</si>
  <si>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</si>
  <si>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</si>
  <si>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</si>
  <si>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</si>
  <si>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</si>
  <si>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</si>
  <si>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</si>
  <si>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</si>
  <si>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</si>
  <si>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</si>
  <si>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</si>
  <si>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</si>
  <si>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</si>
  <si>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</si>
  <si>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</si>
  <si>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</si>
  <si>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</si>
  <si>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</si>
  <si>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</si>
  <si>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</si>
  <si>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</si>
  <si>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</si>
  <si>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</si>
  <si>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</si>
  <si>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</si>
  <si>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</si>
  <si>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</si>
  <si>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</si>
  <si>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</si>
  <si>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</si>
  <si>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</si>
  <si>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</si>
  <si>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</si>
  <si>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</si>
  <si>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</si>
  <si>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</si>
  <si>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</si>
  <si>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</si>
  <si>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</si>
  <si>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</si>
  <si>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</si>
  <si>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</si>
  <si>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</si>
  <si>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</si>
  <si>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</si>
  <si>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</si>
  <si>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</si>
  <si>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</si>
  <si>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</si>
  <si>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</si>
  <si>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</si>
  <si>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</si>
  <si>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</si>
  <si>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</si>
  <si>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</si>
  <si>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</si>
  <si>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</si>
  <si>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</si>
  <si>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</si>
  <si>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</si>
  <si>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</si>
  <si>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</si>
  <si>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</si>
  <si>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</si>
  <si>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</si>
  <si>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</si>
  <si>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</si>
  <si>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</si>
  <si>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</si>
  <si>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</si>
  <si>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</si>
  <si>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</si>
  <si>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</si>
  <si>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</si>
  <si>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</si>
  <si>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</si>
  <si>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</si>
  <si>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</si>
  <si>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</si>
  <si>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</si>
  <si>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</si>
  <si>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</si>
  <si>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</si>
  <si>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</si>
  <si>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</si>
  <si>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</si>
  <si>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</si>
  <si>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</si>
  <si>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</si>
  <si>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</si>
  <si>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</si>
  <si>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</si>
  <si>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</si>
  <si>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</si>
  <si>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</si>
  <si>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</si>
  <si>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</si>
  <si>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</si>
  <si>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</si>
  <si>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</si>
  <si>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</si>
  <si>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</si>
  <si>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</si>
  <si>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</si>
  <si>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</si>
  <si>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</si>
  <si>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</si>
  <si>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</si>
  <si>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</si>
  <si>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</si>
  <si>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</si>
  <si>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</si>
  <si>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</si>
  <si>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</si>
  <si>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</si>
  <si>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</si>
  <si>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</si>
  <si>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</si>
  <si>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</si>
  <si>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</si>
  <si>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</si>
  <si>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</si>
  <si>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</si>
  <si>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</si>
  <si>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</si>
  <si>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</si>
  <si>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</si>
  <si>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</si>
  <si>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</si>
  <si>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</si>
  <si>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</si>
  <si>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</si>
  <si>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</si>
  <si>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</si>
  <si>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</si>
  <si>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</si>
  <si>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</si>
  <si>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</si>
  <si>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</si>
  <si>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</si>
  <si>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</si>
  <si>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</si>
  <si>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</si>
  <si>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</si>
  <si>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</si>
  <si>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</si>
  <si>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</si>
  <si>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</si>
  <si>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</si>
  <si>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</si>
  <si>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</si>
  <si>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</si>
  <si>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</si>
  <si>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</si>
  <si>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</si>
  <si>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</si>
  <si>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</si>
  <si>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</si>
  <si>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</si>
  <si>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</si>
  <si>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</si>
  <si>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</si>
  <si>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</si>
  <si>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</si>
  <si>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</si>
  <si>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</si>
  <si>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</si>
  <si>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</si>
  <si>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</si>
  <si>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</si>
  <si>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</si>
  <si>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</si>
  <si>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</si>
  <si>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</si>
  <si>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</si>
  <si>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</si>
  <si>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</si>
  <si>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</si>
  <si>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</si>
  <si>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</si>
  <si>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</si>
  <si>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</si>
  <si>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</si>
  <si>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</si>
  <si>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</si>
  <si>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</si>
  <si>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</si>
  <si>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</si>
  <si>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</si>
  <si>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</si>
  <si>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</si>
  <si>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</si>
  <si>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</si>
  <si>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</si>
  <si>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</si>
  <si>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</si>
  <si>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</si>
  <si>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</si>
  <si>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</si>
  <si>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</si>
  <si>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</si>
  <si>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</si>
  <si>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</si>
  <si>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</si>
  <si>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</si>
  <si>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</si>
  <si>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</si>
  <si>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</si>
  <si>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</si>
  <si>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</si>
  <si>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</si>
  <si>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</si>
  <si>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</si>
  <si>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</si>
  <si>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</si>
  <si>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</si>
  <si>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</si>
  <si>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</si>
  <si>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</si>
  <si>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</si>
  <si>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</si>
  <si>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</si>
  <si>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</si>
  <si>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</si>
  <si>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</si>
  <si>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</si>
  <si>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</si>
  <si>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</si>
  <si>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</si>
  <si>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</si>
  <si>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</si>
  <si>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</si>
  <si>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</si>
  <si>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</si>
  <si>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</si>
  <si>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</si>
  <si>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</si>
  <si>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</si>
  <si>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</si>
  <si>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</si>
  <si>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</si>
  <si>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</si>
  <si>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</si>
  <si>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</si>
  <si>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</si>
  <si>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</si>
  <si>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</si>
  <si>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</si>
  <si>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</si>
  <si>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</si>
  <si>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</si>
  <si>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</si>
  <si>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</si>
  <si>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</si>
  <si>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</si>
  <si>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</si>
  <si>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</si>
  <si>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</si>
  <si>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</si>
  <si>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</si>
  <si>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</si>
  <si>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</si>
  <si>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</si>
  <si>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</si>
  <si>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</si>
  <si>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</si>
  <si>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</si>
  <si>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</si>
  <si>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</si>
  <si>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</si>
  <si>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</si>
  <si>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</si>
  <si>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</si>
  <si>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</si>
  <si>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</si>
  <si>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</si>
  <si>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</si>
  <si>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</si>
  <si>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</si>
  <si>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</si>
  <si>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</si>
  <si>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</si>
  <si>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</si>
  <si>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</si>
  <si>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</si>
  <si>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</si>
  <si>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</si>
  <si>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</si>
  <si>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</si>
  <si>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</si>
  <si>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</si>
  <si>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</si>
  <si>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</si>
  <si>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</si>
  <si>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</si>
  <si>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</si>
  <si>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</si>
  <si>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</si>
  <si>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</si>
  <si>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</si>
  <si>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</si>
  <si>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</si>
  <si>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</si>
  <si>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</si>
  <si>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</si>
  <si>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</si>
  <si>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</si>
  <si>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</si>
  <si>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</si>
  <si>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</si>
  <si>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</si>
  <si>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</si>
  <si>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</si>
  <si>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</si>
  <si>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</si>
  <si>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</si>
  <si>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</si>
  <si>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</si>
  <si>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</si>
  <si>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</si>
  <si>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</si>
  <si>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</si>
  <si>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</si>
  <si>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</si>
  <si>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</si>
  <si>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</si>
  <si>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</si>
  <si>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</si>
  <si>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</si>
  <si>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</si>
  <si>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</si>
  <si>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</si>
  <si>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</si>
  <si>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</si>
  <si>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</si>
  <si>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</si>
  <si>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</si>
  <si>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</si>
  <si>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</si>
  <si>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</si>
  <si>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</si>
  <si>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</si>
  <si>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</si>
  <si>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</si>
  <si>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</si>
  <si>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</si>
  <si>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</si>
  <si>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</si>
  <si>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</si>
  <si>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</si>
  <si>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</si>
  <si>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</si>
  <si>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</si>
  <si>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</si>
  <si>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</si>
  <si>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</si>
  <si>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</si>
  <si>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</si>
  <si>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</si>
  <si>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</si>
  <si>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</si>
  <si>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</si>
  <si>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</si>
  <si>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</si>
  <si>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</si>
  <si>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</si>
  <si>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</si>
  <si>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</si>
  <si>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</si>
  <si>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</si>
  <si>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</si>
  <si>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</si>
  <si>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</si>
  <si>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</si>
  <si>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</si>
  <si>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</si>
  <si>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</si>
  <si>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</si>
  <si>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</si>
  <si>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</si>
  <si>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</si>
  <si>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</si>
  <si>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</si>
  <si>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</si>
  <si>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</si>
  <si>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</si>
  <si>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</si>
  <si>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</si>
  <si>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</si>
  <si>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</si>
  <si>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</si>
  <si>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</si>
  <si>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</si>
  <si>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</si>
  <si>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</si>
  <si>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</si>
  <si>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</si>
  <si>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</si>
  <si>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</si>
  <si>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</si>
  <si>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</si>
  <si>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</si>
  <si>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</si>
  <si>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</si>
  <si>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</si>
  <si>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</si>
  <si>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</si>
  <si>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</si>
  <si>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</si>
  <si>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</si>
  <si>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</si>
  <si>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</si>
  <si>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</si>
  <si>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</si>
  <si>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</si>
  <si>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</si>
  <si>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</si>
  <si>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</si>
  <si>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</si>
  <si>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</si>
  <si>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</si>
  <si>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</si>
  <si>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</si>
  <si>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</si>
  <si>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</si>
  <si>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</si>
  <si>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</si>
  <si>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</si>
  <si>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</si>
  <si>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</si>
  <si>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</si>
  <si>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</si>
  <si>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</si>
  <si>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</si>
  <si>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</si>
  <si>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</si>
  <si>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</si>
  <si>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</si>
  <si>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</si>
  <si>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</si>
  <si>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</si>
  <si>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</si>
  <si>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</si>
  <si>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</si>
  <si>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</si>
  <si>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</si>
  <si>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</si>
  <si>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</si>
  <si>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</si>
  <si>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</si>
  <si>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</si>
  <si>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</si>
  <si>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</si>
  <si>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</si>
  <si>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</si>
  <si>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</si>
  <si>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</si>
  <si>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</si>
  <si>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</si>
  <si>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</si>
  <si>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</si>
  <si>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</si>
  <si>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</si>
  <si>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</si>
  <si>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</si>
  <si>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</si>
  <si>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</si>
  <si>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</si>
  <si>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</si>
  <si>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</si>
  <si>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</si>
  <si>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</si>
  <si>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</si>
  <si>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</si>
  <si>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</si>
  <si>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</si>
  <si>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</si>
  <si>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</si>
  <si>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</si>
  <si>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</si>
  <si>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</si>
  <si>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</si>
  <si>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</si>
  <si>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</si>
  <si>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</si>
  <si>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</si>
  <si>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</si>
  <si>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</si>
  <si>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</si>
  <si>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</si>
  <si>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</si>
  <si>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</si>
  <si>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</si>
  <si>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</si>
  <si>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</si>
  <si>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</si>
  <si>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</si>
  <si>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</si>
  <si>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</si>
  <si>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</si>
  <si>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</si>
  <si>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</si>
  <si>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</si>
  <si>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</si>
  <si>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</si>
  <si>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</si>
  <si>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</si>
  <si>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</si>
  <si>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</si>
  <si>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</si>
  <si>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</si>
  <si>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</si>
  <si>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</si>
  <si>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</si>
  <si>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</si>
  <si>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</si>
  <si>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</si>
  <si>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</si>
  <si>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</si>
  <si>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</si>
  <si>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</si>
  <si>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</si>
  <si>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</si>
  <si>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</si>
  <si>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</si>
  <si>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</si>
  <si>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</si>
  <si>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</si>
  <si>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</si>
  <si>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</si>
  <si>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</si>
  <si>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</si>
  <si>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</si>
  <si>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</si>
  <si>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</si>
  <si>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</si>
  <si>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</si>
  <si>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</si>
  <si>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</si>
  <si>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</si>
  <si>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</si>
  <si>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</si>
  <si>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</si>
  <si>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</si>
  <si>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</si>
  <si>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</si>
  <si>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</si>
  <si>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</si>
  <si>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</si>
  <si>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</si>
  <si>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</si>
  <si>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</si>
  <si>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</si>
  <si>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</si>
  <si>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</si>
  <si>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</si>
  <si>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</si>
  <si>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</si>
  <si>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</si>
  <si>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</si>
  <si>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</si>
  <si>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</si>
  <si>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</si>
  <si>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</si>
  <si>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</si>
  <si>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</si>
  <si>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</si>
  <si>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</si>
  <si>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</si>
  <si>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</si>
  <si>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</si>
  <si>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</si>
  <si>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</si>
  <si>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</si>
  <si>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</si>
  <si>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</si>
  <si>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</si>
  <si>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</si>
  <si>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</si>
  <si>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</si>
  <si>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</si>
  <si>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</si>
  <si>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</si>
  <si>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</si>
  <si>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</si>
  <si>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</si>
  <si>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</si>
  <si>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</si>
  <si>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</si>
  <si>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</si>
  <si>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</si>
  <si>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</si>
  <si>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</si>
  <si>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</si>
  <si>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</si>
  <si>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</si>
  <si>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</si>
  <si>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</si>
  <si>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</si>
  <si>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</si>
  <si>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</si>
  <si>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</si>
  <si>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</si>
  <si>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</si>
  <si>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</si>
  <si>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</si>
  <si>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</si>
  <si>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</si>
  <si>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</si>
  <si>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</si>
  <si>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</si>
  <si>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</si>
  <si>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</si>
  <si>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</si>
  <si>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</si>
  <si>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</si>
  <si>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</si>
  <si>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</si>
  <si>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</si>
  <si>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</si>
  <si>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</si>
  <si>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</si>
  <si>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</si>
  <si>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</si>
  <si>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</si>
  <si>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</si>
  <si>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</si>
  <si>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</si>
  <si>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</si>
  <si>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</si>
  <si>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</si>
  <si>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</si>
  <si>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</si>
  <si>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</si>
  <si>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</si>
  <si>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</si>
  <si>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</si>
  <si>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</si>
  <si>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</si>
  <si>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</si>
  <si>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</si>
  <si>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</si>
  <si>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</si>
  <si>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</si>
  <si>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</si>
  <si>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</si>
  <si>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</si>
  <si>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</si>
  <si>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</si>
  <si>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</si>
  <si>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</si>
  <si>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</si>
  <si>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</si>
  <si>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</si>
  <si>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</si>
  <si>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</si>
  <si>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</si>
  <si>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</si>
  <si>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</si>
  <si>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</si>
  <si>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</si>
  <si>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</si>
  <si>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</si>
  <si>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</si>
  <si>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</si>
  <si>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</si>
  <si>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</si>
  <si>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</si>
  <si>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</si>
  <si>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</si>
  <si>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</si>
  <si>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</si>
  <si>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</si>
  <si>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</si>
  <si>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</si>
  <si>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</si>
  <si>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</si>
  <si>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</si>
  <si>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</si>
  <si>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</si>
  <si>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</si>
  <si>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</si>
  <si>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</si>
  <si>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</si>
  <si>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</si>
  <si>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</si>
  <si>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</si>
  <si>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</si>
  <si>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</si>
  <si>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</si>
  <si>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</si>
  <si>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</si>
  <si>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</si>
  <si>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</si>
  <si>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</si>
  <si>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</si>
  <si>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</si>
  <si>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</si>
  <si>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</si>
  <si>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</si>
  <si>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</si>
  <si>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</si>
  <si>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</si>
  <si>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</si>
  <si>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</si>
  <si>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</si>
  <si>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</si>
  <si>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</si>
  <si>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</si>
  <si>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</si>
  <si>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</si>
  <si>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</si>
  <si>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</si>
  <si>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</si>
  <si>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</si>
  <si>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</si>
  <si>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</si>
  <si>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</si>
  <si>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</si>
  <si>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</si>
  <si>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</si>
  <si>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</si>
  <si>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</si>
  <si>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</si>
  <si>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</si>
  <si>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</si>
  <si>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</si>
  <si>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</si>
  <si>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</si>
  <si>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</si>
  <si>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</si>
  <si>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</si>
  <si>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</si>
  <si>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</si>
  <si>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</si>
  <si>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</si>
  <si>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</si>
  <si>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</si>
  <si>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</si>
  <si>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</si>
  <si>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</si>
  <si>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</si>
  <si>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</si>
  <si>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</si>
  <si>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</si>
  <si>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</si>
  <si>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</si>
  <si>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</si>
  <si>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</si>
  <si>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</si>
  <si>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</si>
  <si>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</si>
  <si>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</si>
  <si>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</si>
  <si>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</si>
  <si>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</si>
  <si>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</si>
  <si>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</si>
  <si>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</si>
  <si>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</si>
  <si>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</si>
  <si>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</si>
  <si>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</si>
  <si>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</si>
  <si>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</si>
  <si>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</si>
  <si>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</si>
  <si>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</si>
  <si>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</si>
  <si>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</si>
  <si>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</si>
  <si>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</si>
  <si>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</si>
  <si>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</si>
  <si>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</si>
  <si>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</si>
  <si>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</si>
  <si>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</si>
  <si>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</si>
  <si>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</si>
  <si>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</si>
  <si>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</si>
  <si>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</si>
  <si>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</si>
  <si>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</si>
  <si>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</si>
  <si>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</si>
  <si>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</si>
  <si>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</si>
  <si>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</si>
  <si>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</si>
  <si>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</si>
  <si>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</si>
  <si>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</si>
  <si>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</si>
  <si>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</si>
  <si>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</si>
  <si>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</si>
  <si>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</si>
  <si>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</si>
  <si>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</si>
  <si>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</si>
  <si>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</si>
  <si>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</si>
  <si>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</si>
  <si>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</si>
  <si>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</si>
  <si>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</si>
  <si>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</si>
  <si>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</si>
  <si>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</si>
  <si>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</si>
  <si>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</si>
  <si>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</si>
  <si>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</si>
  <si>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</si>
  <si>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</si>
  <si>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</si>
  <si>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</si>
  <si>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</si>
  <si>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</si>
  <si>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</si>
  <si>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</si>
  <si>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</si>
  <si>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</si>
  <si>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</si>
  <si>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</si>
  <si>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</si>
  <si>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</si>
  <si>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</si>
  <si>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</si>
  <si>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</si>
  <si>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</si>
  <si>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</si>
  <si>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</si>
  <si>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</si>
  <si>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</si>
  <si>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</si>
  <si>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</si>
  <si>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</si>
  <si>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</si>
  <si>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</si>
  <si>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</si>
  <si>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</si>
  <si>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</si>
  <si>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</si>
  <si>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</si>
  <si>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</si>
  <si>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</si>
  <si>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</si>
  <si>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</si>
  <si>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</si>
  <si>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</si>
  <si>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</si>
  <si>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</si>
  <si>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</si>
  <si>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</si>
  <si>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</si>
  <si>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</si>
  <si>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</si>
  <si>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</si>
  <si>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</si>
  <si>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</si>
  <si>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</si>
  <si>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</si>
  <si>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</si>
  <si>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</si>
  <si>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</si>
  <si>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</si>
  <si>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</si>
  <si>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</si>
  <si>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</si>
  <si>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</si>
  <si>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</si>
  <si>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</si>
  <si>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</si>
  <si>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</si>
  <si>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</si>
  <si>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</si>
  <si>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</si>
  <si>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</si>
  <si>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</si>
  <si>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</si>
  <si>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</si>
  <si>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</si>
  <si>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</si>
  <si>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</si>
  <si>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</si>
  <si>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</si>
  <si>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</si>
  <si>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</si>
  <si>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</si>
  <si>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</si>
  <si>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</si>
  <si>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</si>
  <si>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</si>
  <si>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</si>
  <si>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</si>
  <si>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</si>
  <si>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</si>
  <si>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</si>
  <si>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</si>
  <si>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</si>
  <si>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</si>
  <si>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</si>
  <si>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</si>
  <si>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</si>
  <si>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</si>
  <si>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</si>
  <si>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</si>
  <si>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</si>
  <si>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</si>
  <si>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</si>
  <si>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</si>
  <si>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</si>
  <si>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</si>
  <si>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</si>
  <si>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</si>
  <si>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</si>
  <si>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</si>
  <si>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</si>
  <si>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</si>
  <si>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</si>
  <si>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</si>
  <si>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</si>
  <si>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</si>
  <si>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</si>
  <si>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</si>
  <si>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</si>
  <si>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</si>
  <si>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</si>
  <si>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</si>
  <si>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</si>
  <si>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</si>
  <si>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</si>
  <si>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</si>
  <si>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</si>
  <si>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</si>
  <si>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</si>
  <si>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</si>
  <si>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</si>
  <si>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</si>
  <si>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</si>
  <si>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</si>
  <si>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</si>
  <si>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</si>
  <si>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</si>
  <si>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</si>
  <si>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</si>
  <si>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</si>
  <si>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</si>
  <si>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</si>
  <si>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</si>
  <si>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</si>
  <si>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</si>
  <si>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</si>
  <si>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</si>
  <si>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</si>
  <si>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</si>
  <si>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</si>
  <si>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</si>
  <si>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</si>
  <si>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</si>
  <si>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</si>
  <si>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</si>
  <si>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</si>
  <si>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</si>
  <si>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</si>
  <si>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</si>
  <si>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</si>
  <si>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</si>
  <si>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</si>
  <si>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</si>
  <si>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</si>
  <si>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</si>
  <si>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</si>
  <si>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</si>
  <si>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</si>
  <si>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</si>
  <si>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</si>
  <si>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</si>
  <si>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</si>
  <si>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</si>
  <si>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</si>
  <si>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</si>
  <si>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</si>
  <si>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</si>
  <si>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</si>
  <si>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</si>
  <si>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</si>
  <si>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</si>
  <si>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</si>
  <si>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</si>
  <si>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</si>
  <si>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</si>
  <si>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</si>
  <si>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</si>
  <si>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</si>
  <si>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</si>
  <si>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</si>
  <si>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</si>
  <si>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</si>
  <si>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</si>
  <si>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</si>
  <si>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</si>
  <si>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</si>
  <si>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</si>
  <si>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</si>
  <si>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</si>
  <si>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</si>
  <si>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</si>
  <si>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</si>
  <si>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</si>
  <si>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</si>
  <si>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</si>
  <si>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</si>
  <si>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</si>
  <si>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</si>
  <si>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</si>
  <si>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</si>
  <si>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</si>
  <si>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</si>
  <si>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</si>
  <si>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</si>
  <si>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</si>
  <si>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</si>
  <si>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</si>
  <si>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</si>
  <si>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</si>
  <si>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</si>
  <si>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</si>
  <si>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</si>
  <si>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</si>
  <si>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</si>
  <si>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</si>
  <si>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</si>
  <si>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</si>
  <si>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</si>
  <si>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</si>
  <si>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</si>
  <si>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</si>
  <si>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</si>
  <si>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</si>
  <si>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</si>
  <si>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</si>
  <si>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</si>
  <si>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</si>
  <si>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</si>
  <si>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</si>
  <si>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</si>
  <si>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</si>
  <si>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</si>
  <si>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</si>
  <si>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</si>
  <si>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</si>
  <si>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</si>
  <si>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</si>
  <si>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</si>
  <si>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</si>
  <si>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</si>
  <si>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</si>
  <si>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</si>
  <si>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</si>
  <si>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</si>
  <si>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</si>
  <si>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</si>
  <si>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</si>
  <si>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</si>
  <si>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</si>
  <si>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</si>
  <si>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</si>
  <si>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</si>
  <si>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</si>
  <si>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</si>
  <si>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</si>
  <si>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</si>
  <si>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</si>
  <si>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</si>
  <si>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</si>
  <si>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</si>
  <si>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</si>
  <si>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</si>
  <si>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</si>
  <si>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</si>
  <si>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</si>
  <si>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</si>
  <si>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</si>
  <si>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</si>
  <si>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</si>
  <si>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</si>
  <si>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</si>
  <si>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</si>
  <si>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</si>
  <si>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</si>
  <si>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</si>
  <si>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</si>
  <si>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</si>
  <si>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</si>
  <si>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</si>
  <si>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</si>
  <si>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</si>
  <si>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</si>
  <si>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</si>
  <si>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</si>
  <si>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</si>
  <si>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</si>
  <si>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</si>
  <si>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</si>
  <si>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</si>
  <si>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</si>
  <si>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</si>
  <si>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</si>
  <si>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</si>
  <si>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</si>
  <si>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</si>
  <si>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</si>
  <si>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</si>
  <si>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</si>
  <si>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</si>
  <si>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</si>
  <si>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</si>
  <si>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</si>
  <si>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</si>
  <si>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</si>
  <si>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</si>
  <si>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</si>
  <si>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</si>
  <si>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</si>
  <si>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</si>
  <si>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</si>
  <si>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</si>
  <si>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</si>
  <si>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</si>
  <si>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</si>
  <si>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</si>
  <si>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</si>
  <si>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</si>
  <si>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</si>
  <si>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</si>
  <si>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</si>
  <si>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</si>
  <si>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</si>
  <si>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</si>
  <si>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</si>
  <si>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</si>
  <si>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</si>
  <si>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</si>
  <si>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</si>
  <si>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</si>
  <si>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</si>
  <si>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</si>
  <si>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</si>
  <si>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</si>
  <si>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</si>
  <si>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</si>
  <si>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</si>
  <si>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</si>
  <si>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</si>
  <si>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</si>
  <si>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</si>
  <si>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</si>
  <si>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</si>
  <si>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</si>
  <si>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</si>
  <si>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</si>
  <si>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</si>
  <si>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</si>
  <si>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</si>
  <si>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</si>
  <si>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</si>
  <si>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</si>
  <si>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</si>
  <si>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</si>
  <si>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</si>
  <si>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</si>
  <si>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</si>
  <si>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</si>
  <si>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</si>
  <si>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</si>
  <si>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</si>
  <si>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</si>
  <si>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</si>
  <si>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</si>
  <si>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</si>
  <si>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</si>
  <si>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</si>
  <si>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</si>
  <si>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</si>
  <si>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</si>
  <si>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</si>
  <si>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</si>
  <si>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</si>
  <si>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</si>
  <si>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</si>
  <si>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</si>
  <si>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</si>
  <si>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</si>
  <si>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</si>
  <si>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</si>
  <si>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</si>
  <si>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</si>
  <si>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</si>
  <si>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</si>
  <si>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</si>
  <si>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</si>
  <si>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</si>
  <si>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</si>
  <si>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</si>
  <si>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</si>
  <si>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</si>
  <si>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</si>
  <si>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</si>
  <si>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</si>
  <si>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</si>
  <si>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</si>
  <si>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</si>
  <si>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</si>
  <si>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</si>
  <si>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</si>
  <si>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</si>
  <si>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</si>
  <si>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</si>
  <si>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</si>
  <si>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</si>
  <si>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</si>
  <si>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</si>
  <si>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</si>
  <si>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</si>
  <si>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</si>
  <si>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</si>
  <si>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</si>
  <si>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</si>
  <si>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</si>
  <si>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</si>
  <si>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</si>
  <si>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</si>
  <si>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</si>
  <si>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</si>
  <si>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</si>
  <si>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</si>
  <si>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</si>
  <si>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</si>
  <si>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</si>
  <si>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</si>
  <si>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</si>
  <si>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</si>
  <si>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</si>
  <si>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</si>
  <si>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</si>
  <si>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</si>
  <si>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</si>
  <si>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</si>
  <si>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</si>
  <si>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</si>
  <si>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</si>
  <si>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</si>
  <si>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</si>
  <si>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</si>
  <si>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</si>
  <si>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</si>
  <si>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</si>
  <si>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</si>
  <si>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</si>
  <si>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</si>
  <si>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</si>
  <si>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</si>
  <si>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</si>
  <si>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</si>
  <si>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</si>
  <si>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</si>
  <si>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</si>
  <si>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</si>
  <si>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</si>
  <si>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</si>
  <si>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</si>
  <si>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</si>
  <si>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</si>
  <si>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</si>
  <si>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</si>
  <si>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</si>
  <si>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</si>
  <si>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</si>
  <si>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</si>
  <si>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</si>
  <si>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</si>
  <si>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</si>
  <si>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</si>
  <si>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</si>
  <si>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</si>
  <si>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</si>
  <si>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</si>
  <si>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</si>
  <si>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</si>
  <si>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</si>
  <si>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</si>
  <si>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</si>
  <si>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</si>
  <si>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</si>
  <si>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</si>
  <si>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</si>
  <si>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</si>
  <si>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</si>
  <si>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</si>
  <si>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</si>
  <si>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</si>
  <si>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</si>
  <si>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</si>
  <si>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</si>
  <si>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</si>
  <si>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</si>
  <si>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</si>
  <si>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</si>
  <si>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</si>
  <si>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</si>
  <si>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</si>
  <si>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</si>
  <si>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</si>
  <si>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</si>
  <si>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</si>
  <si>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</si>
  <si>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</si>
  <si>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</si>
  <si>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</si>
  <si>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</si>
  <si>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</si>
  <si>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</si>
  <si>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</si>
  <si>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</si>
  <si>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</si>
  <si>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</si>
  <si>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</si>
  <si>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</si>
  <si>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</si>
  <si>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</si>
  <si>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</si>
  <si>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</si>
  <si>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</si>
  <si>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</si>
  <si>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</si>
  <si>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</si>
  <si>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</si>
  <si>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</si>
  <si>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</si>
  <si>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</si>
  <si>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</si>
  <si>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</si>
  <si>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</si>
  <si>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</si>
  <si>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</si>
  <si>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</si>
  <si>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</si>
  <si>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</si>
  <si>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</si>
  <si>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</si>
  <si>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</si>
  <si>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</si>
  <si>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</si>
  <si>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</si>
  <si>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</si>
  <si>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</si>
  <si>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</si>
  <si>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</si>
  <si>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</si>
  <si>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</si>
  <si>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</si>
  <si>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</si>
  <si>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</si>
  <si>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</si>
  <si>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</si>
  <si>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</si>
  <si>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</si>
  <si>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</si>
  <si>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</si>
  <si>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</si>
  <si>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</si>
  <si>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</si>
  <si>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</si>
  <si>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</si>
  <si>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</si>
  <si>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</si>
  <si>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</si>
  <si>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</si>
  <si>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</si>
  <si>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</si>
  <si>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</si>
  <si>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</si>
  <si>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</si>
  <si>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</si>
  <si>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</si>
  <si>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</si>
  <si>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</si>
  <si>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</si>
  <si>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</si>
  <si>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</si>
  <si>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</si>
  <si>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</si>
  <si>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</si>
  <si>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</si>
  <si>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</si>
  <si>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</si>
  <si>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</si>
  <si>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</si>
  <si>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</si>
  <si>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</si>
  <si>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</si>
  <si>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</si>
  <si>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</si>
  <si>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</si>
  <si>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</si>
  <si>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</si>
  <si>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</si>
  <si>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</si>
  <si>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</si>
  <si>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</si>
  <si>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</si>
  <si>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</si>
  <si>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</si>
  <si>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</si>
  <si>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</si>
  <si>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</si>
  <si>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</si>
  <si>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</si>
  <si>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</si>
  <si>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</si>
  <si>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</si>
  <si>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</si>
  <si>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</si>
  <si>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</si>
  <si>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</si>
  <si>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</si>
  <si>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</si>
  <si>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</si>
  <si>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</si>
  <si>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</si>
  <si>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</si>
  <si>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</si>
  <si>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</si>
  <si>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</si>
  <si>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</si>
  <si>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</si>
  <si>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</si>
  <si>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</si>
  <si>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</si>
  <si>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</si>
  <si>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</si>
  <si>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</si>
  <si>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</si>
  <si>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</si>
  <si>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</si>
  <si>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</si>
  <si>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</si>
  <si>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</si>
  <si>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</si>
  <si>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</si>
  <si>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</si>
  <si>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</si>
  <si>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</si>
  <si>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</si>
  <si>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</si>
  <si>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</si>
  <si>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</si>
  <si>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</si>
  <si>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</si>
  <si>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</si>
  <si>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</si>
  <si>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</si>
  <si>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</si>
  <si>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</si>
  <si>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</si>
  <si>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</si>
  <si>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</si>
  <si>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</si>
  <si>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</si>
  <si>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</si>
  <si>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</si>
  <si>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</si>
  <si>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</si>
  <si>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</si>
  <si>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</si>
  <si>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</si>
  <si>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</si>
  <si>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</si>
  <si>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</si>
  <si>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</si>
  <si>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</si>
  <si>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</si>
  <si>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</si>
  <si>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</si>
  <si>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</si>
  <si>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</si>
  <si>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</si>
  <si>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</si>
  <si>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</si>
  <si>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</si>
  <si>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</si>
  <si>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</si>
  <si>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</si>
  <si>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</si>
  <si>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</si>
  <si>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</si>
  <si>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</si>
  <si>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</si>
  <si>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</si>
  <si>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</si>
  <si>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</si>
  <si>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</si>
  <si>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</si>
  <si>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</si>
  <si>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</si>
  <si>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</si>
  <si>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</si>
  <si>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</si>
  <si>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</si>
  <si>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</si>
  <si>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</si>
  <si>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</si>
  <si>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</si>
  <si>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</si>
  <si>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</si>
  <si>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</si>
  <si>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</si>
  <si>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</si>
  <si>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</si>
  <si>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</si>
  <si>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</si>
  <si>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</si>
  <si>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</si>
  <si>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</si>
  <si>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</si>
  <si>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</si>
  <si>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</si>
  <si>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</si>
  <si>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</si>
  <si>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</si>
  <si>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</si>
  <si>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</si>
  <si>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</si>
  <si>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</si>
  <si>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</si>
  <si>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</si>
  <si>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</si>
  <si>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</si>
  <si>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</si>
  <si>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</si>
  <si>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</si>
  <si>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</si>
  <si>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</si>
  <si>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</si>
  <si>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</si>
  <si>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</si>
  <si>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</si>
  <si>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</si>
  <si>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</si>
  <si>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</si>
  <si>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</si>
  <si>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</si>
  <si>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</si>
  <si>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</si>
  <si>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</si>
  <si>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</si>
  <si>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</si>
  <si>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</si>
  <si>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</si>
  <si>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</si>
  <si>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</si>
  <si>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</si>
  <si>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</si>
  <si>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</si>
  <si>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</si>
  <si>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</si>
  <si>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</si>
  <si>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</si>
  <si>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</si>
  <si>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</si>
  <si>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</si>
  <si>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</si>
  <si>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</si>
  <si>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</si>
  <si>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</si>
  <si>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</si>
  <si>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</si>
  <si>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</si>
  <si>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</si>
  <si>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</si>
  <si>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</si>
  <si>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</si>
  <si>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</si>
  <si>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</si>
  <si>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</si>
  <si>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</si>
  <si>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</si>
  <si>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</si>
  <si>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</si>
  <si>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</si>
  <si>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</si>
  <si>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</si>
  <si>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</si>
  <si>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</si>
  <si>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</si>
  <si>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</si>
  <si>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</si>
  <si>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</si>
  <si>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</si>
  <si>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</si>
  <si>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</si>
  <si>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</si>
  <si>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</si>
  <si>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</si>
  <si>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</si>
  <si>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</si>
  <si>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</si>
  <si>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</si>
  <si>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</si>
  <si>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</si>
  <si>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</si>
  <si>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</si>
  <si>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</si>
  <si>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</si>
  <si>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</si>
  <si>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</si>
  <si>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</si>
  <si>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</si>
  <si>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</si>
  <si>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</si>
  <si>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</si>
  <si>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</si>
  <si>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</si>
  <si>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</si>
  <si>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</si>
  <si>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</si>
  <si>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</si>
  <si>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</si>
  <si>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</si>
  <si>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</si>
  <si>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</si>
  <si>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</si>
  <si>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</si>
  <si>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</si>
  <si>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</si>
  <si>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</si>
  <si>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</si>
  <si>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</si>
  <si>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</si>
  <si>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</si>
  <si>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</si>
  <si>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</si>
  <si>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</si>
  <si>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</si>
  <si>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</si>
  <si>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</si>
  <si>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</si>
  <si>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</si>
  <si>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</si>
  <si>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</si>
  <si>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</si>
  <si>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</si>
  <si>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</si>
  <si>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</si>
  <si>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</si>
  <si>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</si>
  <si>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</si>
  <si>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</si>
  <si>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</si>
  <si>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</si>
  <si>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</si>
  <si>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</si>
  <si>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</si>
  <si>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</si>
  <si>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</si>
  <si>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</si>
  <si>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</si>
  <si>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</si>
  <si>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</si>
  <si>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</si>
  <si>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</si>
  <si>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</si>
  <si>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</si>
  <si>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</si>
  <si>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</si>
  <si>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</si>
  <si>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</si>
  <si>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</si>
  <si>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</si>
  <si>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</si>
  <si>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</si>
  <si>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</si>
  <si>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</si>
  <si>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</si>
  <si>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</si>
  <si>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</si>
  <si>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</si>
  <si>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</si>
  <si>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</si>
  <si>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</si>
  <si>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</si>
  <si>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</si>
  <si>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</si>
  <si>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</si>
  <si>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</si>
  <si>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</si>
  <si>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</si>
  <si>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</si>
  <si>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</si>
  <si>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</si>
  <si>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</si>
  <si>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</si>
  <si>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</si>
  <si>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</si>
  <si>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</si>
  <si>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</si>
  <si>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</si>
  <si>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</si>
  <si>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</si>
  <si>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</si>
  <si>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</si>
  <si>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</si>
  <si>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</si>
  <si>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</si>
  <si>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</si>
  <si>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</si>
  <si>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</si>
  <si>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</si>
  <si>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</si>
  <si>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</si>
  <si>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</si>
  <si>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</si>
  <si>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</si>
  <si>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</si>
  <si>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</si>
  <si>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</si>
  <si>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</si>
  <si>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</si>
  <si>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</si>
  <si>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</si>
  <si>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</si>
  <si>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</si>
  <si>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</si>
  <si>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</si>
  <si>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</si>
  <si>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</si>
  <si>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</si>
  <si>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</si>
  <si>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</si>
  <si>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</si>
  <si>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</si>
  <si>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</si>
  <si>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</si>
  <si>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</si>
  <si>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</si>
  <si>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</si>
  <si>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</si>
  <si>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</si>
  <si>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</si>
  <si>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</si>
  <si>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</si>
  <si>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</si>
  <si>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</si>
  <si>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</si>
  <si>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</si>
  <si>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</si>
  <si>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</si>
  <si>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</si>
  <si>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</si>
  <si>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</si>
  <si>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</si>
  <si>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</si>
  <si>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</si>
  <si>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</si>
  <si>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</si>
  <si>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</si>
  <si>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</si>
  <si>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</si>
  <si>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</si>
  <si>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</si>
  <si>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</si>
  <si>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</si>
  <si>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</si>
  <si>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</si>
  <si>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</si>
  <si>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</si>
  <si>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</si>
  <si>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</si>
  <si>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</si>
  <si>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</si>
  <si>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</si>
  <si>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</si>
  <si>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</si>
  <si>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</si>
  <si>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</si>
  <si>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</si>
  <si>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</si>
  <si>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</si>
  <si>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</si>
  <si>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</si>
  <si>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</si>
  <si>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</si>
  <si>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</si>
  <si>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</si>
  <si>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</si>
  <si>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</si>
  <si>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</si>
  <si>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</si>
  <si>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</si>
  <si>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</si>
  <si>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</si>
  <si>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</si>
  <si>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</si>
  <si>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</si>
  <si>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</si>
  <si>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</si>
  <si>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</si>
  <si>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</si>
  <si>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</si>
  <si>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</si>
  <si>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</si>
  <si>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</si>
  <si>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</si>
  <si>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</si>
  <si>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</si>
  <si>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</si>
  <si>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</si>
  <si>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</si>
  <si>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</si>
  <si>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</si>
  <si>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</si>
  <si>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</si>
  <si>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</si>
  <si>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</si>
  <si>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</si>
  <si>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</si>
  <si>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</si>
  <si>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</si>
  <si>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</si>
  <si>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</si>
  <si>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</si>
  <si>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</si>
  <si>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</si>
  <si>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</si>
  <si>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</si>
  <si>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</si>
  <si>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</si>
  <si>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</si>
  <si>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</si>
  <si>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</si>
  <si>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</si>
  <si>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</si>
  <si>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</si>
  <si>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</si>
  <si>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</si>
  <si>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</si>
  <si>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</si>
  <si>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</si>
  <si>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</si>
  <si>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</si>
  <si>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</si>
  <si>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</si>
  <si>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</si>
  <si>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</si>
  <si>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</si>
  <si>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</si>
  <si>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</si>
  <si>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</si>
  <si>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</si>
  <si>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</si>
  <si>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</si>
  <si>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</si>
  <si>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</si>
  <si>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</si>
  <si>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</si>
  <si>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</si>
  <si>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</si>
  <si>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</si>
  <si>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</si>
  <si>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</si>
  <si>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</si>
  <si>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</si>
  <si>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</si>
  <si>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</si>
  <si>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</si>
  <si>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</si>
  <si>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</si>
  <si>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</si>
  <si>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</si>
  <si>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</si>
  <si>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</si>
  <si>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</si>
  <si>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</si>
  <si>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</si>
  <si>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</si>
  <si>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</si>
  <si>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</si>
  <si>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</si>
  <si>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</si>
  <si>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</si>
  <si>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</si>
  <si>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</si>
  <si>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</si>
  <si>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</si>
  <si>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</si>
  <si>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</si>
  <si>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</si>
  <si>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</si>
  <si>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</si>
  <si>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</si>
  <si>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</si>
  <si>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</si>
  <si>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</si>
  <si>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</si>
  <si>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</si>
  <si>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</si>
  <si>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</si>
  <si>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</si>
  <si>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</si>
  <si>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</si>
  <si>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</si>
  <si>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</si>
  <si>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</si>
  <si>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</si>
  <si>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</si>
  <si>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</si>
  <si>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</si>
  <si>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</si>
  <si>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</si>
  <si>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</si>
  <si>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</si>
  <si>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</si>
  <si>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</si>
  <si>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</si>
  <si>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</si>
  <si>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</si>
  <si>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</si>
  <si>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</si>
  <si>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</si>
  <si>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</si>
  <si>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</si>
  <si>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</si>
  <si>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</si>
  <si>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</si>
  <si>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</si>
  <si>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</si>
  <si>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</si>
  <si>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</si>
  <si>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</si>
  <si>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</si>
  <si>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</si>
  <si>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</si>
  <si>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</si>
  <si>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</si>
  <si>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</si>
  <si>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</si>
  <si>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</si>
  <si>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</si>
  <si>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</si>
  <si>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</si>
  <si>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</si>
  <si>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</si>
  <si>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</si>
  <si>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</si>
  <si>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</si>
  <si>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</si>
  <si>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</si>
  <si>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</si>
  <si>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</si>
  <si>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</si>
  <si>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</si>
  <si>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</si>
  <si>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</si>
  <si>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</si>
  <si>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</si>
  <si>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</si>
  <si>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</si>
  <si>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</si>
  <si>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</si>
  <si>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</si>
  <si>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</si>
  <si>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</si>
  <si>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</si>
  <si>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</si>
  <si>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</si>
  <si>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</si>
  <si>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</si>
  <si>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</si>
  <si>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</si>
  <si>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</si>
  <si>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</si>
  <si>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</si>
  <si>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</si>
  <si>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</si>
  <si>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</si>
  <si>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</si>
  <si>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</si>
  <si>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</si>
  <si>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</si>
  <si>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</si>
  <si>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</si>
  <si>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</si>
  <si>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</si>
  <si>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</si>
  <si>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</si>
  <si>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</si>
  <si>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</si>
  <si>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</si>
  <si>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</si>
  <si>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</si>
  <si>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</si>
  <si>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</si>
  <si>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</si>
  <si>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</si>
  <si>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</si>
  <si>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</si>
  <si>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</si>
  <si>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</si>
  <si>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</si>
  <si>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</si>
  <si>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</si>
  <si>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</si>
  <si>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</si>
  <si>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</si>
  <si>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</si>
  <si>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</si>
  <si>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</si>
  <si>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</si>
  <si>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</si>
  <si>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</si>
  <si>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</si>
  <si>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</si>
  <si>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</si>
  <si>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</si>
  <si>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</si>
  <si>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</si>
  <si>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</si>
  <si>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</si>
  <si>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</si>
  <si>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</si>
  <si>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</si>
  <si>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</si>
  <si>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</si>
  <si>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</si>
  <si>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</si>
  <si>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</si>
  <si>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</si>
  <si>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</si>
  <si>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</si>
  <si>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</si>
  <si>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</si>
  <si>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</si>
  <si>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</si>
  <si>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</si>
  <si>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</si>
  <si>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</si>
  <si>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</si>
  <si>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</si>
  <si>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</si>
  <si>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</si>
  <si>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</si>
  <si>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</si>
  <si>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</si>
  <si>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</si>
  <si>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</si>
  <si>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</si>
  <si>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</si>
  <si>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</si>
  <si>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</si>
  <si>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</si>
  <si>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</si>
  <si>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</si>
  <si>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</si>
  <si>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</si>
  <si>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</si>
  <si>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</si>
  <si>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</si>
  <si>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</si>
  <si>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</si>
  <si>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</si>
  <si>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</si>
  <si>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</si>
  <si>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</si>
  <si>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</si>
  <si>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</si>
  <si>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</si>
  <si>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</si>
  <si>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</si>
  <si>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</si>
  <si>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</si>
  <si>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</si>
  <si>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</si>
  <si>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</si>
  <si>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</si>
  <si>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</si>
  <si>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</si>
  <si>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</si>
  <si>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</si>
  <si>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</si>
  <si>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</si>
  <si>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</si>
  <si>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</si>
  <si>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</si>
  <si>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</si>
  <si>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</si>
  <si>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</si>
  <si>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</si>
  <si>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</si>
  <si>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</si>
  <si>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</si>
  <si>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</si>
  <si>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</si>
  <si>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</si>
  <si>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</si>
  <si>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</si>
  <si>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</si>
  <si>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</si>
  <si>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</si>
  <si>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</si>
  <si>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</si>
  <si>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</si>
  <si>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</si>
  <si>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</si>
  <si>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</si>
  <si>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</si>
  <si>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</si>
  <si>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</si>
  <si>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</si>
  <si>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</si>
  <si>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</si>
  <si>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</si>
  <si>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</si>
  <si>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</si>
  <si>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</si>
  <si>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</si>
  <si>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</si>
  <si>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</si>
  <si>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</si>
  <si>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</si>
  <si>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</si>
  <si>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</si>
  <si>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</si>
  <si>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</si>
  <si>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</si>
  <si>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</si>
  <si>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</si>
  <si>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</si>
  <si>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</si>
  <si>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</si>
  <si>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</si>
  <si>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</si>
  <si>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</si>
  <si>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</si>
  <si>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</si>
  <si>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</si>
  <si>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</si>
  <si>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</si>
  <si>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</si>
  <si>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</si>
  <si>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</si>
  <si>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</si>
  <si>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</si>
  <si>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</si>
  <si>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</si>
  <si>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</si>
  <si>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</si>
  <si>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</si>
  <si>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</si>
  <si>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</si>
  <si>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</si>
  <si>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</si>
  <si>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</si>
  <si>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</si>
  <si>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</si>
  <si>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</si>
  <si>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</si>
  <si>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</si>
  <si>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</si>
  <si>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</si>
  <si>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</si>
  <si>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</si>
  <si>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</si>
  <si>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</si>
  <si>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</si>
  <si>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</si>
  <si>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</si>
  <si>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</si>
  <si>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</si>
  <si>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</si>
  <si>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</si>
  <si>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</si>
  <si>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</si>
  <si>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</si>
  <si>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</si>
  <si>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</si>
  <si>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</si>
  <si>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</si>
  <si>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</si>
  <si>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</si>
  <si>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</si>
  <si>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</si>
  <si>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</si>
  <si>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</si>
  <si>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</si>
  <si>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</si>
  <si>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</si>
  <si>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</si>
  <si>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</si>
  <si>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</si>
  <si>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</si>
  <si>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</si>
  <si>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</si>
  <si>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</si>
  <si>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</si>
  <si>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</si>
  <si>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</si>
  <si>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</si>
  <si>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</si>
  <si>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</si>
  <si>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</si>
  <si>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</si>
  <si>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</si>
  <si>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</si>
  <si>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</si>
  <si>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</si>
  <si>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</si>
  <si>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</si>
  <si>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</si>
  <si>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</si>
  <si>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</si>
  <si>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</si>
  <si>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</si>
  <si>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</si>
  <si>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</si>
  <si>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</si>
  <si>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</si>
  <si>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</si>
  <si>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</si>
  <si>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</si>
  <si>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</si>
  <si>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</si>
  <si>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</si>
  <si>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</si>
  <si>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</si>
  <si>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</si>
  <si>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</si>
  <si>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</si>
  <si>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</si>
  <si>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</si>
  <si>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</si>
  <si>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</si>
  <si>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</si>
  <si>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</si>
  <si>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</si>
  <si>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</si>
  <si>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</si>
  <si>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</si>
  <si>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</si>
  <si>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</si>
  <si>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</si>
  <si>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</si>
  <si>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</si>
  <si>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</si>
  <si>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</si>
  <si>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</si>
  <si>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</si>
  <si>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</si>
  <si>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</si>
  <si>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</si>
  <si>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</si>
  <si>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</si>
  <si>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</si>
  <si>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</si>
  <si>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</si>
  <si>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</si>
  <si>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</si>
  <si>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</si>
  <si>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</si>
  <si>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</si>
  <si>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</si>
  <si>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</si>
  <si>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</si>
  <si>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</si>
  <si>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</si>
  <si>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</si>
  <si>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</si>
  <si>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</si>
  <si>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</si>
  <si>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</si>
  <si>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</si>
  <si>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</si>
  <si>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</si>
  <si>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</si>
  <si>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</si>
  <si>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</si>
  <si>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</si>
  <si>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</si>
  <si>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</si>
  <si>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</si>
  <si>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</si>
  <si>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</si>
  <si>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</si>
  <si>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</si>
  <si>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</si>
  <si>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</si>
  <si>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</si>
  <si>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</si>
  <si>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</si>
  <si>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</si>
  <si>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</si>
  <si>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</si>
  <si>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</si>
  <si>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</si>
  <si>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</si>
  <si>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</si>
  <si>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</si>
  <si>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</si>
  <si>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</si>
  <si>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</si>
  <si>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</si>
  <si>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</si>
  <si>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</si>
  <si>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</si>
  <si>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</si>
  <si>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</si>
  <si>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</si>
  <si>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</si>
  <si>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</si>
  <si>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</si>
  <si>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</si>
  <si>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</si>
  <si>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</si>
  <si>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</si>
  <si>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</si>
  <si>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</si>
  <si>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</si>
  <si>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</si>
  <si>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</si>
  <si>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</si>
  <si>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</si>
  <si>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</si>
  <si>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</si>
  <si>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</si>
  <si>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</si>
  <si>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</si>
  <si>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</si>
  <si>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</si>
  <si>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</si>
  <si>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</si>
  <si>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</si>
  <si>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</si>
  <si>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</si>
  <si>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</si>
  <si>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</si>
  <si>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</si>
  <si>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</si>
  <si>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</si>
  <si>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</si>
  <si>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</si>
  <si>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</si>
  <si>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</si>
  <si>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</si>
  <si>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</si>
  <si>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</si>
  <si>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</si>
  <si>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</si>
  <si>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</si>
  <si>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</si>
  <si>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</si>
  <si>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</si>
  <si>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</si>
  <si>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</si>
  <si>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</si>
  <si>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</si>
  <si>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</si>
  <si>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</si>
  <si>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</si>
  <si>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</si>
  <si>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</si>
  <si>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</si>
  <si>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</si>
  <si>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</si>
  <si>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</si>
  <si>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</si>
  <si>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</si>
  <si>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</si>
  <si>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</si>
  <si>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</si>
  <si>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</si>
  <si>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</si>
  <si>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</si>
  <si>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</si>
  <si>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</si>
  <si>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</si>
  <si>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</si>
  <si>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</si>
  <si>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</si>
  <si>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</si>
  <si>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</si>
  <si>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</si>
  <si>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</si>
  <si>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</si>
  <si>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</si>
  <si>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</si>
  <si>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</si>
  <si>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</si>
  <si>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</si>
  <si>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</si>
  <si>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</si>
  <si>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</si>
  <si>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</si>
  <si>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</si>
  <si>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</si>
  <si>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</si>
  <si>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</si>
  <si>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</si>
  <si>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</si>
  <si>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</si>
  <si>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</si>
  <si>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</si>
  <si>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</si>
  <si>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</si>
  <si>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</si>
  <si>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</si>
  <si>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</si>
  <si>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</si>
  <si>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</si>
  <si>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</si>
  <si>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</si>
  <si>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</si>
  <si>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</si>
  <si>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</si>
  <si>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</si>
  <si>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</si>
  <si>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</si>
  <si>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</si>
  <si>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</si>
  <si>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</si>
  <si>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</si>
  <si>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</si>
  <si>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</si>
  <si>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</si>
  <si>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</si>
  <si>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</si>
  <si>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</si>
  <si>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</si>
  <si>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</si>
  <si>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</si>
  <si>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</si>
  <si>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</si>
  <si>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</si>
  <si>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</si>
  <si>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</si>
  <si>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</si>
  <si>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</si>
  <si>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</si>
  <si>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</si>
  <si>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</si>
  <si>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</si>
  <si>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</si>
  <si>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</si>
  <si>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</si>
  <si>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</si>
  <si>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</si>
  <si>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</si>
  <si>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</si>
  <si>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</si>
  <si>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</si>
  <si>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</si>
  <si>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</si>
  <si>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</si>
  <si>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</si>
  <si>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</si>
  <si>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</si>
  <si>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</si>
  <si>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</si>
  <si>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</si>
  <si>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</si>
  <si>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</si>
  <si>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</si>
  <si>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</si>
  <si>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</si>
  <si>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</si>
  <si>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</si>
  <si>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</si>
  <si>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</si>
  <si>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</si>
  <si>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</si>
  <si>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</si>
  <si>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</si>
  <si>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</si>
  <si>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</si>
  <si>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</si>
  <si>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</si>
  <si>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</si>
  <si>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</si>
  <si>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</si>
  <si>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</si>
  <si>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</si>
  <si>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</si>
  <si>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</si>
  <si>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</si>
  <si>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</si>
  <si>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</si>
  <si>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</si>
  <si>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</si>
  <si>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</si>
  <si>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</si>
  <si>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</si>
  <si>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</si>
  <si>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</si>
  <si>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</si>
  <si>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</si>
  <si>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</si>
  <si>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</si>
  <si>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</si>
  <si>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</si>
  <si>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</si>
  <si>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</si>
  <si>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</si>
  <si>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</si>
  <si>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</si>
  <si>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</si>
  <si>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</si>
  <si>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</si>
  <si>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</si>
  <si>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</si>
  <si>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</si>
  <si>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</si>
  <si>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</si>
  <si>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</si>
  <si>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</si>
  <si>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</si>
  <si>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</si>
  <si>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</si>
  <si>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</si>
  <si>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</si>
  <si>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</si>
  <si>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</si>
  <si>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</si>
  <si>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</si>
  <si>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</si>
  <si>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</si>
  <si>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</si>
  <si>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</si>
  <si>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</si>
  <si>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</si>
  <si>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</si>
  <si>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</si>
  <si>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</si>
  <si>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</si>
  <si>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</si>
  <si>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</si>
  <si>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</si>
  <si>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</si>
  <si>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</si>
  <si>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</si>
  <si>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</si>
  <si>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</si>
  <si>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</si>
  <si>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</si>
  <si>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</si>
  <si>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</si>
  <si>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</si>
  <si>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</si>
  <si>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</si>
  <si>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</si>
  <si>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</si>
  <si>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</si>
  <si>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</si>
  <si>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</si>
  <si>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</si>
  <si>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</si>
  <si>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</si>
  <si>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</si>
  <si>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</si>
  <si>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</si>
  <si>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</si>
  <si>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</si>
  <si>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</si>
  <si>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</si>
  <si>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</si>
  <si>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</si>
  <si>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</si>
  <si>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</si>
  <si>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</si>
  <si>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</si>
  <si>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</si>
  <si>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</si>
  <si>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</si>
  <si>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</si>
  <si>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</si>
  <si>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</si>
  <si>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</si>
  <si>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</si>
  <si>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</si>
  <si>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</si>
  <si>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</si>
  <si>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</si>
  <si>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</si>
  <si>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</si>
  <si>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</si>
  <si>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</si>
  <si>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</si>
  <si>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</si>
  <si>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</si>
  <si>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</si>
  <si>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</si>
  <si>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</si>
  <si>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</si>
  <si>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</si>
  <si>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</si>
  <si>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</si>
  <si>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</si>
  <si>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</si>
  <si>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</si>
  <si>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</si>
  <si>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</si>
  <si>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</si>
  <si>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</si>
  <si>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</si>
  <si>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</si>
  <si>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</si>
  <si>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</si>
  <si>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</si>
  <si>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</si>
  <si>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</si>
  <si>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</si>
  <si>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</si>
  <si>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</si>
  <si>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</si>
  <si>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</si>
  <si>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</si>
  <si>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</si>
  <si>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</si>
  <si>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</si>
  <si>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</si>
  <si>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</si>
  <si>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</si>
  <si>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</si>
  <si>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</si>
  <si>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</si>
  <si>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</si>
  <si>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</si>
  <si>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</si>
  <si>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</si>
  <si>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</si>
  <si>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</si>
  <si>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</si>
  <si>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</si>
  <si>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</si>
  <si>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</si>
  <si>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</si>
  <si>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</si>
  <si>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</si>
  <si>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</si>
  <si>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</si>
  <si>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</si>
  <si>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</si>
  <si>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</si>
  <si>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</si>
  <si>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</si>
  <si>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</si>
  <si>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</si>
  <si>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</si>
  <si>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</si>
  <si>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</si>
  <si>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</si>
  <si>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</si>
  <si>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</si>
  <si>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</si>
  <si>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</si>
  <si>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</si>
  <si>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</si>
  <si>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</si>
  <si>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</si>
  <si>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</si>
  <si>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</si>
  <si>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</si>
  <si>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</si>
  <si>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</si>
  <si>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</si>
  <si>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</si>
  <si>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</si>
  <si>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</si>
  <si>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</si>
  <si>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</si>
  <si>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</si>
  <si>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</si>
  <si>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</si>
  <si>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</si>
  <si>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</si>
  <si>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</si>
  <si>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</si>
  <si>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</si>
  <si>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</si>
  <si>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</si>
  <si>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</si>
  <si>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</si>
  <si>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</si>
  <si>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</si>
  <si>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</si>
  <si>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</si>
  <si>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</si>
  <si>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</si>
  <si>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</si>
  <si>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</si>
  <si>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</si>
  <si>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</si>
  <si>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</si>
  <si>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</si>
  <si>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</si>
  <si>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</si>
  <si>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</si>
  <si>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</si>
  <si>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</si>
  <si>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</si>
  <si>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</si>
  <si>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</si>
  <si>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</si>
  <si>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</si>
  <si>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</si>
  <si>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</si>
  <si>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</si>
  <si>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</si>
  <si>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</si>
  <si>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</si>
  <si>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</si>
  <si>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</si>
  <si>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</si>
  <si>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</si>
  <si>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</si>
  <si>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</si>
  <si>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</si>
  <si>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</si>
  <si>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</si>
  <si>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</si>
  <si>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</si>
  <si>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</si>
  <si>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</si>
  <si>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</si>
  <si>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</si>
  <si>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</si>
  <si>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</si>
  <si>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</si>
  <si>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</si>
  <si>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</si>
  <si>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</si>
  <si>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</si>
  <si>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</si>
  <si>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</si>
  <si>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</si>
  <si>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</si>
  <si>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</si>
  <si>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</si>
  <si>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</si>
  <si>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</si>
  <si>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</si>
  <si>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</si>
  <si>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</si>
  <si>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</si>
  <si>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</si>
  <si>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</si>
  <si>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</si>
  <si>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</si>
  <si>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</si>
  <si>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</si>
  <si>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</si>
  <si>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</si>
  <si>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</si>
  <si>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</si>
  <si>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</si>
  <si>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</si>
  <si>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</si>
  <si>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</si>
  <si>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</si>
  <si>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</si>
  <si>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</si>
  <si>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</si>
  <si>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</si>
  <si>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</si>
  <si>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</si>
  <si>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</si>
  <si>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</si>
  <si>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</si>
  <si>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</si>
  <si>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</si>
  <si>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</si>
  <si>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</si>
  <si>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</si>
  <si>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</si>
  <si>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</si>
  <si>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</si>
  <si>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</si>
  <si>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</si>
  <si>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</si>
  <si>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</si>
  <si>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</si>
  <si>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</si>
  <si>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</si>
  <si>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</si>
  <si>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</si>
  <si>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</si>
  <si>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</si>
  <si>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</si>
  <si>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</si>
  <si>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</si>
  <si>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</si>
  <si>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</si>
  <si>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</si>
  <si>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</si>
  <si>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</si>
  <si>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</si>
  <si>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</si>
  <si>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</si>
  <si>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</si>
  <si>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</si>
  <si>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</si>
  <si>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</si>
  <si>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</si>
  <si>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</si>
  <si>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</si>
  <si>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</si>
  <si>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</si>
  <si>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</si>
  <si>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</si>
  <si>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</si>
  <si>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</si>
  <si>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</si>
  <si>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</si>
  <si>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</si>
  <si>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</si>
  <si>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</si>
  <si>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</si>
  <si>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</si>
  <si>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</si>
  <si>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</si>
  <si>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</si>
  <si>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</si>
  <si>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</si>
  <si>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</si>
  <si>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</si>
  <si>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</si>
  <si>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</si>
  <si>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</si>
  <si>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</si>
  <si>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</si>
  <si>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</si>
  <si>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</si>
  <si>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</si>
  <si>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</si>
  <si>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</si>
  <si>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</si>
  <si>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</si>
  <si>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</si>
  <si>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</si>
  <si>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</si>
  <si>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</si>
  <si>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</si>
  <si>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</si>
  <si>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</si>
  <si>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</si>
  <si>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</si>
  <si>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</si>
  <si>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</si>
  <si>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</si>
  <si>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</si>
  <si>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</si>
  <si>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</si>
  <si>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</si>
  <si>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</si>
  <si>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</si>
  <si>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</si>
  <si>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</si>
  <si>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</si>
  <si>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</si>
  <si>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</si>
  <si>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</si>
  <si>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</si>
  <si>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</si>
  <si>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</si>
  <si>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</si>
  <si>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</si>
  <si>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</si>
  <si>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</si>
  <si>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</si>
  <si>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</si>
  <si>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</si>
  <si>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</si>
  <si>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</si>
  <si>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</si>
  <si>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</si>
  <si>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</si>
  <si>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</si>
  <si>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</si>
  <si>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</si>
  <si>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</si>
  <si>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</si>
  <si>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</si>
  <si>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</si>
  <si>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</si>
  <si>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</si>
  <si>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</si>
  <si>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</si>
  <si>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</si>
  <si>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</si>
  <si>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</si>
  <si>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</si>
  <si>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</si>
  <si>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</si>
  <si>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</si>
  <si>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</si>
  <si>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</si>
  <si>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</si>
  <si>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</si>
  <si>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</si>
  <si>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</si>
  <si>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</si>
  <si>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</si>
  <si>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</si>
  <si>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</si>
  <si>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</si>
  <si>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</si>
  <si>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</si>
  <si>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</si>
  <si>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</si>
  <si>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</si>
  <si>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</si>
  <si>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</si>
  <si>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</si>
  <si>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</si>
  <si>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</si>
  <si>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</si>
  <si>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</si>
  <si>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</si>
  <si>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</si>
  <si>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</si>
  <si>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</si>
  <si>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</si>
  <si>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</si>
  <si>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</si>
  <si>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</si>
  <si>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</si>
  <si>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</si>
  <si>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</si>
  <si>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</si>
  <si>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</si>
  <si>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</si>
  <si>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</si>
  <si>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</si>
  <si>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</si>
  <si>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</si>
  <si>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</si>
  <si>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</si>
  <si>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</si>
  <si>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</si>
  <si>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</si>
  <si>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</si>
  <si>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</si>
  <si>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</si>
  <si>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</si>
  <si>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</si>
  <si>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</si>
  <si>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</si>
  <si>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</si>
  <si>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</si>
  <si>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</si>
  <si>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</si>
  <si>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</si>
  <si>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</si>
  <si>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</si>
  <si>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</si>
  <si>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</si>
  <si>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</si>
  <si>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</si>
  <si>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</si>
  <si>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</si>
  <si>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</si>
  <si>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</si>
  <si>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</si>
  <si>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</si>
  <si>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</si>
  <si>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</si>
  <si>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</si>
  <si>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</si>
  <si>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</si>
  <si>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</si>
  <si>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</si>
  <si>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</si>
  <si>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</si>
  <si>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</si>
  <si>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</si>
  <si>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</si>
  <si>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</si>
  <si>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</si>
  <si>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</si>
  <si>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</si>
  <si>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</si>
  <si>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</si>
  <si>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</si>
  <si>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</si>
  <si>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</si>
  <si>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</si>
  <si>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</si>
  <si>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</si>
  <si>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</si>
  <si>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</si>
  <si>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</si>
  <si>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</si>
  <si>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</si>
  <si>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</si>
  <si>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</si>
  <si>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</si>
  <si>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</si>
  <si>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</si>
  <si>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</si>
  <si>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</si>
  <si>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</si>
  <si>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</si>
  <si>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</si>
  <si>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</si>
  <si>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</si>
  <si>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</si>
  <si>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</si>
  <si>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</si>
  <si>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</si>
  <si>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</si>
  <si>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</si>
  <si>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</si>
  <si>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</si>
  <si>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</si>
  <si>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</si>
  <si>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</si>
  <si>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</si>
  <si>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</si>
  <si>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</si>
  <si>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</si>
  <si>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</si>
  <si>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</si>
  <si>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</si>
  <si>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</si>
  <si>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</si>
  <si>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</si>
  <si>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</si>
  <si>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</si>
  <si>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</si>
  <si>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</si>
  <si>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</si>
  <si>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</si>
  <si>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</si>
  <si>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</si>
  <si>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</si>
  <si>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</si>
  <si>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</si>
  <si>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</si>
  <si>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</si>
  <si>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</si>
  <si>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</si>
  <si>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</si>
  <si>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</si>
  <si>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</si>
  <si>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</si>
  <si>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</si>
  <si>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</si>
  <si>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</si>
  <si>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</si>
  <si>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</si>
  <si>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</si>
  <si>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</si>
  <si>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</si>
  <si>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</si>
  <si>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</si>
  <si>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</si>
  <si>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</si>
  <si>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</si>
  <si>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</si>
  <si>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</si>
  <si>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</si>
  <si>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</si>
  <si>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</si>
  <si>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</si>
  <si>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</si>
  <si>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</si>
  <si>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</si>
  <si>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</si>
  <si>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</si>
  <si>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</si>
  <si>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</si>
  <si>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</si>
  <si>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</si>
  <si>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</si>
  <si>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</si>
  <si>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</si>
  <si>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</si>
  <si>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</si>
  <si>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</si>
  <si>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</si>
  <si>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</si>
  <si>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</si>
  <si>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</si>
  <si>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</si>
  <si>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</si>
  <si>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</si>
  <si>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</si>
  <si>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</si>
  <si>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</si>
  <si>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</si>
  <si>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</si>
  <si>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</si>
  <si>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</si>
  <si>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</si>
  <si>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</si>
  <si>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</si>
  <si>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</si>
  <si>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</si>
  <si>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</si>
  <si>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</si>
  <si>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</si>
  <si>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</si>
  <si>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</si>
  <si>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</si>
  <si>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</si>
  <si>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</si>
  <si>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</si>
  <si>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</si>
  <si>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</si>
  <si>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</si>
  <si>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</si>
  <si>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</si>
  <si>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</si>
  <si>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</si>
  <si>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</si>
  <si>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</si>
  <si>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</si>
  <si>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</si>
  <si>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</si>
  <si>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</si>
  <si>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</si>
  <si>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</si>
  <si>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</si>
  <si>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</si>
  <si>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</si>
  <si>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</si>
  <si>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</si>
  <si>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</si>
  <si>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</si>
  <si>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</si>
  <si>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</si>
  <si>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</si>
  <si>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</si>
  <si>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</si>
  <si>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</si>
  <si>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</si>
  <si>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</si>
  <si>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</si>
  <si>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</si>
  <si>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</si>
  <si>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</si>
  <si>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</si>
  <si>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</si>
  <si>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</si>
  <si>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</si>
  <si>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</si>
  <si>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</si>
  <si>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</si>
  <si>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</si>
  <si>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</si>
  <si>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</si>
  <si>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</si>
  <si>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</si>
  <si>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</si>
  <si>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</si>
  <si>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</si>
  <si>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</si>
  <si>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</si>
  <si>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</si>
  <si>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</si>
  <si>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</si>
  <si>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</si>
  <si>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</si>
  <si>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</si>
  <si>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</si>
  <si>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</si>
  <si>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</si>
  <si>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</si>
  <si>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</si>
  <si>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</si>
  <si>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</si>
  <si>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</si>
  <si>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</si>
  <si>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</si>
  <si>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</si>
  <si>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</si>
  <si>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</si>
  <si>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</si>
  <si>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</si>
  <si>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</si>
  <si>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</si>
  <si>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</si>
  <si>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</si>
  <si>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</si>
  <si>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</si>
  <si>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</si>
  <si>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</si>
  <si>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</si>
  <si>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</si>
  <si>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</si>
  <si>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</si>
  <si>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</si>
  <si>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</si>
  <si>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</si>
  <si>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</si>
  <si>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</si>
  <si>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</si>
  <si>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</si>
  <si>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</si>
  <si>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</si>
  <si>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</si>
  <si>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</si>
  <si>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</si>
  <si>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</si>
  <si>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</si>
  <si>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</si>
  <si>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</si>
  <si>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</si>
  <si>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</si>
  <si>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</si>
  <si>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</si>
  <si>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</si>
  <si>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</si>
  <si>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</si>
  <si>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</si>
  <si>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</si>
  <si>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</si>
  <si>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</si>
  <si>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</si>
  <si>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</si>
  <si>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</si>
  <si>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</si>
  <si>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</si>
  <si>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</si>
  <si>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</si>
  <si>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</si>
  <si>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</si>
  <si>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</si>
  <si>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</si>
  <si>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</si>
  <si>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</si>
  <si>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</si>
  <si>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</si>
  <si>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</si>
  <si>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</si>
  <si>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</si>
  <si>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</si>
  <si>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</si>
  <si>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</si>
  <si>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</si>
  <si>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</si>
  <si>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</si>
  <si>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</si>
  <si>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</si>
  <si>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</si>
  <si>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</si>
  <si>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</si>
  <si>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</si>
  <si>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</si>
  <si>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</si>
  <si>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</si>
  <si>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</si>
  <si>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</si>
  <si>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</si>
  <si>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</si>
  <si>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</si>
  <si>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</si>
  <si>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</si>
  <si>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</si>
  <si>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</si>
  <si>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</si>
  <si>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</si>
  <si>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</si>
  <si>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</si>
  <si>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</si>
  <si>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</si>
  <si>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</si>
  <si>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</si>
  <si>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</si>
  <si>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</si>
  <si>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</si>
  <si>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</si>
  <si>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</si>
  <si>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</si>
  <si>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</si>
  <si>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</si>
  <si>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</si>
  <si>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</si>
  <si>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</si>
  <si>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</si>
  <si>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</si>
  <si>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</si>
  <si>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</si>
  <si>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</si>
  <si>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</si>
  <si>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</si>
  <si>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</si>
  <si>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</si>
  <si>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</si>
  <si>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</si>
  <si>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</si>
  <si>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</si>
  <si>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</si>
  <si>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</si>
  <si>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</si>
  <si>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</si>
  <si>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</si>
  <si>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</si>
  <si>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</si>
  <si>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</si>
  <si>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</si>
  <si>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</si>
  <si>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</si>
  <si>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</si>
  <si>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</si>
  <si>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</si>
  <si>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</si>
  <si>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</si>
  <si>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</si>
  <si>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</si>
  <si>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</si>
  <si>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</si>
  <si>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</si>
  <si>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</si>
  <si>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</si>
  <si>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</si>
  <si>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</si>
  <si>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</si>
  <si>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</si>
  <si>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</si>
  <si>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</si>
  <si>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</si>
  <si>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</si>
  <si>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</si>
  <si>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</si>
  <si>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</si>
  <si>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</si>
  <si>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</si>
  <si>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</si>
  <si>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</si>
  <si>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</si>
  <si>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</si>
  <si>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</si>
  <si>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</si>
  <si>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</si>
  <si>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</si>
  <si>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</si>
  <si>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</si>
  <si>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</si>
  <si>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</si>
  <si>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</si>
  <si>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</si>
  <si>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</si>
  <si>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</si>
  <si>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</si>
  <si>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</si>
  <si>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</si>
  <si>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</si>
  <si>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</si>
  <si>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</si>
  <si>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</si>
  <si>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</si>
  <si>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</si>
  <si>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</si>
  <si>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</si>
  <si>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</si>
  <si>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</si>
  <si>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</si>
  <si>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</si>
  <si>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</si>
  <si>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</si>
  <si>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</si>
  <si>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</si>
  <si>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</si>
  <si>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</si>
  <si>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</si>
  <si>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</si>
  <si>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</si>
  <si>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</si>
  <si>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</si>
  <si>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</si>
  <si>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</si>
  <si>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</si>
  <si>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</si>
  <si>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</si>
  <si>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</si>
  <si>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</si>
  <si>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</si>
  <si>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</si>
  <si>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</si>
  <si>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</si>
  <si>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</si>
  <si>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</si>
  <si>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</si>
  <si>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</si>
  <si>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</si>
  <si>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</si>
  <si>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</si>
  <si>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</si>
  <si>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</si>
  <si>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</si>
  <si>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</si>
  <si>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</si>
  <si>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</si>
  <si>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</si>
  <si>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</si>
  <si>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</si>
  <si>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</si>
  <si>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</si>
  <si>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</si>
  <si>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</si>
  <si>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</si>
  <si>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</si>
  <si>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</si>
  <si>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</si>
  <si>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</si>
  <si>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</si>
  <si>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</si>
  <si>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</si>
  <si>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</si>
  <si>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</si>
  <si>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</si>
  <si>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</si>
  <si>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</si>
  <si>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</si>
  <si>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</si>
  <si>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</si>
  <si>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</si>
  <si>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</si>
  <si>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</si>
  <si>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</si>
  <si>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</si>
  <si>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</si>
  <si>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</si>
  <si>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</si>
  <si>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</si>
  <si>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</si>
  <si>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</si>
  <si>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</si>
  <si>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</si>
  <si>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</si>
  <si>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</si>
  <si>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</si>
  <si>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</si>
  <si>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</si>
  <si>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</si>
  <si>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</si>
  <si>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</si>
  <si>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</si>
  <si>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</si>
  <si>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</si>
  <si>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</si>
  <si>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</si>
  <si>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</si>
  <si>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</si>
  <si>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</si>
  <si>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</si>
  <si>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</si>
  <si>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</si>
  <si>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</si>
  <si>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</si>
  <si>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</si>
  <si>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</si>
  <si>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</si>
  <si>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</si>
  <si>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</si>
  <si>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</si>
  <si>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</si>
  <si>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</si>
  <si>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</si>
  <si>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</si>
  <si>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</si>
  <si>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</si>
  <si>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</si>
  <si>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</si>
  <si>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</si>
  <si>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</si>
  <si>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</si>
  <si>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</si>
  <si>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</si>
  <si>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</si>
  <si>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</si>
  <si>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</si>
  <si>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</si>
  <si>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</si>
  <si>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</si>
  <si>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</si>
  <si>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</si>
  <si>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</si>
  <si>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</si>
  <si>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</si>
  <si>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</si>
  <si>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</si>
  <si>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</si>
  <si>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</si>
  <si>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</si>
  <si>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</si>
  <si>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</si>
  <si>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</si>
  <si>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</si>
  <si>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</si>
  <si>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</si>
  <si>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</si>
  <si>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</si>
  <si>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</si>
  <si>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</si>
  <si>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</si>
  <si>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</si>
  <si>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</si>
  <si>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</si>
  <si>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</si>
  <si>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</si>
  <si>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</si>
  <si>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</si>
  <si>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</si>
  <si>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</si>
  <si>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</si>
  <si>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</si>
  <si>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</si>
  <si>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</si>
  <si>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</si>
  <si>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</si>
  <si>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</si>
  <si>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</si>
  <si>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</si>
  <si>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</si>
  <si>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</si>
  <si>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</si>
  <si>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</si>
  <si>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</si>
  <si>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</si>
  <si>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</si>
  <si>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</si>
  <si>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</si>
  <si>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</si>
  <si>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</si>
  <si>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</si>
  <si>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</si>
  <si>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</si>
  <si>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</si>
  <si>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</si>
  <si>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</si>
  <si>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</si>
  <si>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</si>
  <si>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</si>
  <si>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</si>
  <si>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</si>
  <si>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</si>
  <si>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</si>
  <si>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</si>
  <si>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</si>
  <si>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</si>
  <si>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</si>
  <si>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</si>
  <si>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</si>
  <si>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</si>
  <si>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</si>
  <si>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</si>
  <si>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</si>
  <si>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</si>
  <si>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</si>
  <si>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</si>
  <si>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</si>
  <si>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</si>
  <si>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</si>
  <si>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</si>
  <si>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</si>
  <si>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</si>
  <si>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</si>
  <si>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</si>
  <si>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</si>
  <si>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</si>
  <si>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</si>
  <si>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</si>
  <si>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</si>
  <si>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</si>
  <si>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</si>
  <si>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</si>
  <si>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</si>
  <si>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</si>
  <si>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</si>
  <si>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</si>
  <si>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</si>
  <si>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</si>
  <si>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</si>
  <si>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</si>
  <si>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</si>
  <si>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</si>
  <si>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</si>
  <si>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</si>
  <si>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</si>
  <si>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</si>
  <si>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</si>
  <si>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</si>
  <si>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</si>
  <si>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</si>
  <si>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</si>
  <si>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</si>
  <si>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</si>
  <si>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</si>
  <si>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</si>
  <si>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</si>
  <si>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</si>
  <si>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</si>
  <si>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</si>
  <si>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</si>
  <si>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</si>
  <si>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</si>
  <si>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</si>
  <si>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</si>
  <si>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</si>
  <si>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</si>
  <si>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</si>
  <si>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</si>
  <si>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</si>
  <si>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</si>
  <si>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</si>
  <si>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</si>
  <si>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</si>
  <si>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</si>
  <si>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</si>
  <si>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</si>
  <si>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</si>
  <si>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</si>
  <si>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</si>
  <si>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</si>
  <si>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</si>
  <si>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</si>
  <si>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</si>
  <si>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</si>
  <si>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</si>
  <si>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</si>
  <si>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</si>
  <si>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</si>
  <si>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</si>
  <si>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</si>
  <si>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</si>
  <si>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</si>
  <si>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</si>
  <si>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</si>
  <si>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</si>
  <si>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</si>
  <si>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</si>
  <si>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</si>
  <si>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</si>
  <si>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</si>
  <si>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</si>
  <si>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</si>
  <si>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</si>
  <si>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</si>
  <si>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</si>
  <si>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</si>
  <si>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</si>
  <si>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</si>
  <si>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</si>
  <si>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</si>
  <si>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</si>
  <si>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</si>
  <si>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</si>
  <si>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</si>
  <si>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</si>
  <si>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</si>
  <si>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</si>
  <si>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</si>
  <si>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</si>
  <si>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</si>
  <si>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</si>
  <si>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</si>
  <si>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</si>
  <si>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</si>
  <si>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</si>
  <si>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</si>
  <si>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</si>
  <si>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</si>
  <si>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</si>
  <si>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</si>
  <si>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</si>
  <si>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</si>
  <si>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</si>
  <si>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</si>
  <si>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</si>
  <si>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</si>
  <si>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</si>
  <si>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</si>
  <si>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</si>
  <si>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</si>
  <si>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</si>
  <si>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</si>
  <si>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</si>
  <si>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</si>
  <si>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</si>
  <si>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</si>
  <si>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</si>
  <si>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</si>
  <si>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</si>
  <si>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</si>
  <si>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</si>
  <si>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</si>
  <si>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</si>
  <si>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</si>
  <si>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</si>
  <si>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</si>
  <si>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</si>
  <si>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</si>
  <si>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</si>
  <si>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</si>
  <si>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</si>
  <si>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</si>
  <si>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</si>
  <si>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</si>
  <si>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</si>
  <si>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</si>
  <si>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</si>
  <si>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</si>
  <si>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</si>
  <si>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</si>
  <si>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</si>
  <si>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</si>
  <si>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</si>
  <si>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</si>
  <si>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</si>
  <si>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</si>
  <si>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</si>
  <si>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</si>
  <si>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</si>
  <si>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</si>
  <si>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</si>
  <si>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</si>
  <si>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</si>
  <si>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</si>
  <si>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</si>
  <si>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</si>
  <si>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</si>
  <si>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</si>
  <si>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</si>
  <si>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</si>
  <si>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</si>
  <si>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</si>
  <si>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</si>
  <si>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</si>
  <si>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</si>
  <si>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</si>
  <si>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</si>
  <si>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</si>
  <si>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</si>
  <si>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</si>
  <si>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</si>
  <si>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</si>
  <si>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</si>
  <si>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</si>
  <si>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</si>
  <si>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</si>
  <si>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</si>
  <si>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</si>
  <si>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</si>
  <si>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</si>
  <si>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</si>
  <si>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</si>
  <si>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</si>
  <si>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</si>
  <si>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</si>
  <si>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</si>
  <si>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</si>
  <si>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</si>
  <si>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</si>
  <si>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</si>
  <si>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</si>
  <si>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</si>
  <si>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</si>
  <si>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</si>
  <si>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</si>
  <si>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</si>
  <si>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</si>
  <si>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</si>
  <si>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</si>
  <si>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</si>
  <si>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</si>
  <si>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</si>
  <si>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</si>
  <si>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</si>
  <si>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</si>
  <si>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</si>
  <si>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</si>
  <si>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</si>
  <si>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</si>
  <si>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</si>
  <si>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</si>
  <si>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</si>
  <si>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</si>
  <si>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</si>
  <si>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</si>
  <si>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</si>
  <si>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</si>
  <si>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</si>
  <si>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</si>
  <si>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</si>
  <si>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</si>
  <si>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</si>
  <si>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</si>
  <si>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</si>
  <si>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</si>
  <si>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</si>
  <si>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</si>
  <si>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</si>
  <si>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</si>
  <si>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</si>
  <si>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</si>
  <si>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</si>
  <si>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</si>
  <si>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</si>
  <si>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</si>
  <si>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</si>
  <si>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</si>
  <si>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</si>
  <si>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</si>
  <si>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</si>
  <si>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</si>
  <si>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</si>
  <si>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</si>
  <si>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</si>
  <si>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</si>
  <si>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</si>
  <si>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</si>
  <si>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</si>
  <si>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</si>
  <si>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</si>
  <si>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</si>
  <si>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</si>
  <si>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</si>
  <si>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</si>
  <si>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</si>
  <si>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</si>
  <si>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</si>
  <si>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</si>
  <si>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</si>
  <si>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</si>
  <si>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</si>
  <si>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</si>
  <si>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</si>
  <si>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</si>
  <si>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</si>
  <si>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</si>
  <si>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</si>
  <si>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</si>
  <si>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</si>
  <si>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</si>
  <si>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</si>
  <si>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</si>
  <si>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</si>
  <si>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</si>
  <si>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</si>
  <si>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</si>
  <si>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</si>
  <si>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</si>
  <si>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</si>
  <si>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</si>
  <si>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</si>
  <si>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</si>
  <si>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</si>
  <si>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</si>
  <si>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</si>
  <si>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</si>
  <si>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</si>
  <si>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</si>
  <si>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</si>
  <si>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</si>
  <si>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</si>
  <si>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</si>
  <si>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</si>
  <si>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</si>
  <si>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</si>
  <si>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</si>
  <si>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</si>
  <si>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</si>
  <si>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</si>
  <si>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</si>
  <si>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</si>
  <si>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</si>
  <si>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</si>
  <si>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</si>
  <si>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</si>
  <si>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</si>
  <si>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</si>
  <si>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</si>
  <si>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</si>
  <si>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</si>
  <si>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</si>
  <si>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</si>
  <si>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</si>
  <si>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</si>
  <si>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</si>
  <si>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</si>
  <si>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</si>
  <si>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</si>
  <si>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</si>
  <si>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</si>
  <si>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</si>
  <si>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</si>
  <si>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</si>
  <si>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</si>
  <si>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</si>
  <si>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</si>
  <si>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</si>
  <si>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</si>
  <si>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</si>
  <si>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</si>
  <si>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</si>
  <si>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</si>
  <si>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</si>
  <si>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</si>
  <si>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</si>
  <si>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</si>
  <si>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</si>
  <si>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</si>
  <si>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</si>
  <si>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</si>
  <si>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</si>
  <si>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</si>
  <si>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</si>
  <si>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</si>
  <si>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</si>
  <si>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</si>
  <si>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</si>
  <si>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</si>
  <si>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</si>
  <si>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</si>
  <si>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</si>
  <si>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</si>
  <si>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</si>
  <si>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</si>
  <si>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</si>
  <si>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</si>
  <si>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</si>
  <si>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</si>
  <si>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</si>
  <si>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</si>
  <si>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</si>
  <si>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</si>
  <si>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</si>
  <si>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</si>
  <si>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</si>
  <si>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</si>
  <si>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</si>
  <si>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</si>
  <si>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</si>
  <si>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</si>
  <si>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</si>
  <si>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</si>
  <si>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</si>
  <si>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</si>
  <si>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</si>
  <si>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</si>
  <si>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</si>
  <si>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</si>
  <si>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</si>
  <si>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</si>
  <si>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</si>
  <si>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</si>
  <si>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</si>
  <si>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</si>
  <si>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</si>
  <si>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</si>
  <si>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</si>
  <si>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</si>
  <si>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</si>
  <si>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</si>
  <si>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</si>
  <si>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</si>
  <si>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</si>
  <si>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</si>
  <si>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</si>
  <si>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</si>
  <si>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</si>
  <si>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</si>
  <si>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</si>
  <si>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</si>
  <si>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</si>
  <si>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</si>
  <si>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</si>
  <si>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</si>
  <si>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</si>
  <si>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</si>
  <si>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</si>
  <si>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</si>
  <si>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</si>
  <si>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</si>
  <si>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</si>
  <si>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</si>
  <si>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</si>
  <si>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</si>
  <si>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</si>
  <si>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</si>
  <si>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</si>
  <si>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</si>
  <si>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</si>
  <si>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</si>
  <si>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</si>
  <si>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</si>
  <si>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</si>
  <si>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</si>
  <si>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</si>
  <si>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</si>
  <si>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</si>
  <si>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</si>
  <si>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</si>
  <si>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</si>
  <si>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</si>
  <si>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</si>
  <si>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</si>
  <si>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</si>
  <si>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</si>
  <si>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</si>
  <si>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</si>
  <si>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</si>
  <si>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</si>
  <si>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</si>
  <si>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</si>
  <si>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</si>
  <si>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</si>
  <si>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</si>
  <si>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</si>
  <si>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</si>
  <si>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</si>
  <si>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</si>
  <si>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</si>
  <si>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</si>
  <si>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</si>
  <si>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</si>
  <si>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</si>
  <si>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</si>
  <si>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</si>
  <si>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</si>
  <si>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</si>
  <si>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</si>
  <si>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</si>
  <si>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</si>
  <si>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</si>
  <si>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</si>
  <si>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</si>
  <si>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</si>
  <si>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</si>
  <si>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</si>
  <si>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</si>
  <si>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</si>
  <si>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</si>
  <si>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</si>
  <si>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</si>
  <si>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</si>
  <si>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</si>
  <si>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</si>
  <si>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</si>
  <si>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</si>
  <si>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</si>
  <si>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</si>
  <si>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</si>
  <si>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</si>
  <si>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</si>
  <si>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</si>
  <si>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</si>
  <si>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</si>
  <si>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</si>
  <si>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</si>
  <si>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</si>
  <si>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</si>
  <si>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</si>
  <si>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</si>
  <si>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</si>
  <si>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</si>
  <si>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</si>
  <si>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</si>
  <si>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</si>
  <si>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</si>
  <si>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</si>
  <si>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</si>
  <si>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</si>
  <si>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</si>
  <si>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</si>
  <si>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</si>
  <si>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</si>
  <si>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</si>
  <si>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</si>
  <si>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</si>
  <si>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</si>
  <si>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</si>
  <si>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</si>
  <si>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</si>
  <si>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</si>
  <si>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</si>
  <si>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</si>
  <si>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</si>
  <si>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</si>
  <si>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</si>
  <si>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</si>
  <si>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</si>
  <si>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</si>
  <si>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</si>
  <si>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</si>
  <si>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</si>
  <si>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</si>
  <si>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</si>
  <si>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</si>
  <si>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</si>
  <si>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</si>
  <si>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</si>
  <si>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</si>
  <si>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</si>
  <si>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</si>
  <si>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</si>
  <si>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</si>
  <si>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</si>
  <si>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</si>
  <si>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</si>
  <si>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</si>
  <si>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</si>
  <si>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</si>
  <si>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</si>
  <si>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</si>
  <si>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</si>
  <si>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</si>
  <si>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</si>
  <si>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</si>
  <si>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</si>
  <si>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</si>
  <si>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</si>
  <si>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</si>
  <si>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</si>
  <si>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</si>
  <si>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</si>
  <si>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</si>
  <si>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</si>
  <si>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</si>
  <si>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</si>
  <si>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</si>
  <si>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</si>
  <si>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</si>
  <si>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</si>
  <si>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</si>
  <si>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</si>
  <si>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</si>
  <si>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</si>
  <si>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</si>
  <si>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</si>
  <si>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</si>
  <si>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</si>
  <si>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</si>
  <si>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</si>
  <si>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</si>
  <si>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</si>
  <si>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</si>
  <si>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</si>
  <si>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</si>
  <si>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</si>
  <si>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</si>
  <si>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</si>
  <si>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</si>
  <si>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</si>
  <si>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</si>
  <si>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</si>
  <si>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</si>
  <si>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</si>
  <si>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</si>
  <si>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</si>
  <si>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</si>
  <si>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</si>
  <si>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</si>
  <si>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</si>
  <si>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</si>
  <si>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</si>
  <si>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</si>
  <si>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</si>
  <si>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</si>
  <si>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</si>
  <si>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</si>
  <si>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</si>
  <si>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</si>
  <si>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</si>
  <si>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</si>
  <si>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</si>
  <si>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</si>
  <si>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</si>
  <si>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</si>
  <si>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</si>
  <si>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</si>
  <si>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</si>
  <si>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</si>
  <si>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</si>
  <si>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</si>
  <si>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</si>
  <si>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</si>
  <si>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</si>
  <si>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</si>
  <si>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</si>
  <si>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</si>
  <si>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</si>
  <si>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</si>
  <si>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</si>
  <si>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</si>
  <si>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</si>
  <si>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</si>
  <si>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</si>
  <si>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</si>
  <si>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</si>
  <si>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</si>
  <si>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</si>
  <si>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</si>
  <si>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</si>
  <si>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</si>
  <si>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</si>
  <si>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</si>
  <si>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</si>
  <si>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</si>
  <si>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</si>
  <si>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</si>
  <si>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</si>
  <si>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</si>
  <si>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</si>
  <si>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</si>
  <si>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</si>
  <si>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</si>
  <si>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</si>
  <si>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</si>
  <si>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</si>
  <si>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</si>
  <si>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</si>
  <si>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</si>
  <si>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</si>
  <si>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</si>
  <si>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</si>
  <si>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</si>
  <si>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</si>
  <si>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</si>
  <si>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</si>
  <si>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</si>
  <si>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</si>
  <si>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</si>
  <si>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</si>
  <si>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</si>
  <si>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</si>
  <si>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</si>
  <si>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</si>
  <si>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</si>
  <si>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</si>
  <si>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</si>
  <si>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</si>
  <si>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</si>
  <si>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</si>
  <si>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</si>
  <si>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</si>
  <si>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</si>
  <si>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</si>
  <si>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</si>
  <si>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</si>
  <si>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</si>
  <si>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</si>
  <si>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</si>
  <si>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</si>
  <si>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</si>
  <si>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</si>
  <si>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</si>
  <si>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</si>
  <si>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</si>
  <si>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</si>
  <si>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</si>
  <si>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</si>
  <si>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</si>
  <si>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</si>
  <si>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</si>
  <si>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</si>
  <si>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</si>
  <si>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</si>
  <si>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</si>
  <si>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</si>
  <si>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</si>
  <si>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</si>
  <si>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</si>
  <si>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</si>
  <si>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</si>
  <si>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</si>
  <si>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</si>
  <si>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</si>
  <si>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</si>
  <si>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</si>
  <si>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</si>
  <si>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</si>
  <si>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</si>
  <si>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</si>
  <si>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</si>
  <si>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</si>
  <si>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</si>
  <si>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</si>
  <si>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</si>
  <si>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</si>
  <si>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</si>
  <si>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</si>
  <si>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</si>
  <si>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</si>
  <si>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</si>
  <si>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</si>
  <si>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</si>
  <si>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</si>
  <si>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</si>
  <si>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</si>
  <si>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</si>
  <si>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</si>
  <si>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</si>
  <si>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</si>
  <si>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</si>
  <si>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</si>
  <si>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</si>
  <si>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</si>
  <si>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</si>
  <si>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</si>
  <si>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</si>
  <si>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</si>
  <si>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</si>
  <si>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</si>
  <si>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</si>
  <si>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</si>
  <si>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</si>
  <si>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</si>
  <si>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</si>
  <si>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</si>
  <si>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</si>
  <si>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</si>
  <si>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</si>
  <si>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</si>
  <si>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</si>
  <si>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</si>
  <si>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</si>
  <si>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</si>
  <si>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</si>
  <si>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</si>
  <si>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</si>
  <si>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</si>
  <si>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</si>
  <si>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</si>
  <si>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</si>
  <si>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</si>
  <si>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</si>
  <si>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</si>
  <si>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</si>
  <si>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</si>
  <si>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</si>
  <si>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</si>
  <si>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</si>
  <si>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</si>
  <si>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</si>
  <si>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</si>
  <si>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</si>
  <si>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</si>
  <si>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</si>
  <si>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</si>
  <si>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</si>
  <si>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</si>
  <si>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</si>
  <si>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</si>
  <si>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</si>
  <si>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</si>
  <si>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</si>
  <si>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</si>
  <si>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</si>
  <si>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</si>
  <si>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</si>
  <si>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</si>
  <si>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</si>
  <si>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</si>
  <si>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</si>
  <si>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</si>
  <si>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</si>
  <si>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</si>
  <si>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</si>
  <si>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</si>
  <si>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</si>
  <si>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</si>
  <si>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</si>
  <si>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</si>
  <si>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</si>
  <si>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</si>
  <si>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</si>
  <si>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</si>
  <si>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</si>
  <si>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</si>
  <si>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</si>
  <si>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</si>
  <si>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</si>
  <si>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</si>
  <si>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</si>
  <si>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</si>
  <si>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</si>
  <si>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</si>
  <si>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</si>
  <si>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</si>
  <si>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</si>
  <si>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</si>
  <si>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</si>
  <si>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</si>
  <si>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</si>
  <si>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</si>
  <si>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</si>
  <si>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</si>
  <si>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</si>
  <si>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</si>
  <si>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</si>
  <si>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</si>
  <si>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</si>
  <si>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</si>
  <si>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</si>
  <si>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</si>
  <si>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</si>
  <si>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</si>
  <si>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</si>
  <si>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</si>
  <si>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</si>
  <si>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</si>
  <si>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</si>
  <si>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</si>
  <si>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</si>
  <si>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</si>
  <si>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</si>
  <si>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</si>
  <si>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</si>
  <si>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</si>
  <si>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</si>
  <si>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</si>
  <si>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</si>
  <si>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</si>
  <si>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</si>
  <si>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</si>
  <si>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</si>
  <si>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</si>
  <si>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</si>
  <si>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</si>
  <si>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</si>
  <si>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</si>
  <si>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</si>
  <si>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</si>
  <si>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</si>
  <si>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</si>
  <si>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</si>
  <si>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</si>
  <si>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</si>
  <si>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</si>
  <si>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</si>
  <si>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</si>
  <si>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</si>
  <si>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</si>
  <si>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</si>
  <si>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</si>
  <si>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</si>
  <si>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</si>
  <si>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</si>
  <si>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</si>
  <si>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</si>
  <si>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</si>
  <si>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</si>
  <si>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</si>
  <si>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</si>
  <si>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</si>
  <si>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</si>
  <si>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</si>
  <si>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</si>
  <si>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</si>
  <si>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</si>
  <si>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</si>
  <si>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</si>
  <si>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</si>
  <si>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</si>
  <si>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</si>
  <si>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</si>
  <si>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</si>
  <si>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</si>
  <si>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</si>
  <si>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</si>
  <si>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</si>
  <si>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</si>
  <si>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</si>
  <si>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</si>
  <si>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</si>
  <si>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</si>
  <si>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</si>
  <si>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</si>
  <si>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</si>
  <si>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</si>
  <si>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</si>
  <si>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</si>
  <si>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</si>
  <si>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</si>
  <si>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</si>
  <si>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</si>
  <si>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</si>
  <si>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</si>
  <si>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</si>
  <si>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</si>
  <si>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</si>
  <si>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</si>
  <si>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</si>
  <si>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</si>
  <si>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</si>
  <si>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</si>
  <si>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</si>
  <si>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</si>
  <si>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</si>
  <si>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</si>
  <si>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</si>
  <si>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</si>
  <si>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</si>
  <si>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</si>
  <si>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</si>
  <si>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</si>
  <si>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</si>
  <si>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</si>
  <si>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</si>
  <si>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</si>
  <si>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</si>
  <si>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</si>
  <si>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</si>
  <si>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</si>
  <si>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</si>
  <si>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</si>
  <si>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</si>
  <si>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</si>
  <si>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</si>
  <si>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</si>
  <si>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</si>
  <si>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</si>
  <si>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</si>
  <si>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</si>
  <si>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</si>
  <si>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</si>
  <si>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</si>
  <si>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</si>
  <si>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</si>
  <si>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</si>
  <si>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</si>
  <si>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</si>
  <si>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</si>
  <si>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</si>
  <si>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</si>
  <si>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</si>
  <si>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</si>
  <si>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</si>
  <si>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</si>
  <si>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</si>
  <si>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</si>
  <si>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</si>
  <si>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</si>
  <si>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</si>
  <si>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</si>
  <si>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</si>
  <si>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</si>
  <si>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</si>
  <si>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</si>
  <si>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</si>
  <si>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</si>
  <si>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</si>
  <si>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</si>
  <si>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</si>
  <si>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</si>
  <si>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</si>
  <si>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</si>
  <si>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</si>
  <si>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</si>
  <si>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</si>
  <si>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</si>
  <si>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</si>
  <si>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</si>
  <si>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</si>
  <si>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</si>
  <si>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</si>
  <si>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</si>
  <si>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</si>
  <si>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</si>
  <si>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</si>
  <si>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</si>
  <si>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</si>
  <si>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</si>
  <si>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</si>
  <si>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</si>
  <si>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</si>
  <si>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</si>
  <si>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</si>
  <si>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</si>
  <si>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</si>
  <si>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</si>
  <si>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</si>
  <si>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</si>
  <si>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</si>
  <si>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</si>
  <si>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</si>
  <si>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</si>
  <si>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</si>
  <si>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</si>
  <si>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</si>
  <si>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</si>
  <si>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</si>
  <si>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</si>
  <si>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</si>
  <si>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</si>
  <si>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</si>
  <si>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</si>
  <si>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</si>
  <si>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</si>
  <si>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</si>
  <si>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</si>
  <si>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</si>
  <si>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</si>
  <si>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</si>
  <si>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</si>
  <si>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</si>
  <si>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</si>
  <si>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</si>
  <si>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</si>
  <si>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</si>
  <si>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</si>
  <si>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</si>
  <si>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</si>
  <si>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</si>
  <si>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</si>
  <si>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</si>
  <si>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</si>
  <si>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</si>
  <si>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</si>
  <si>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</si>
  <si>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</si>
  <si>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</si>
  <si>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</si>
  <si>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</si>
  <si>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</si>
  <si>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</si>
  <si>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</si>
  <si>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</si>
  <si>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</si>
  <si>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</si>
  <si>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</si>
  <si>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</si>
  <si>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</si>
  <si>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</si>
  <si>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</si>
  <si>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</si>
  <si>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</si>
  <si>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</si>
  <si>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</si>
  <si>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</si>
  <si>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</si>
  <si>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</si>
  <si>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</si>
  <si>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</si>
  <si>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</si>
  <si>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</si>
  <si>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</si>
  <si>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</si>
  <si>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</si>
  <si>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</si>
  <si>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</si>
  <si>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</si>
  <si>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</si>
  <si>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</si>
  <si>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</si>
  <si>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</si>
  <si>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</si>
  <si>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</si>
  <si>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</si>
  <si>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</si>
  <si>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</si>
  <si>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</si>
  <si>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</si>
  <si>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</si>
  <si>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</si>
  <si>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</si>
  <si>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</si>
  <si>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</si>
  <si>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</si>
  <si>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</si>
  <si>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</si>
  <si>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</si>
  <si>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</si>
  <si>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</si>
  <si>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</si>
  <si>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</si>
  <si>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</si>
  <si>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</si>
  <si>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</si>
  <si>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</si>
  <si>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</si>
  <si>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</si>
  <si>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</si>
  <si>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</si>
  <si>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</si>
  <si>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</si>
  <si>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</si>
  <si>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</si>
  <si>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</si>
  <si>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</si>
  <si>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</si>
  <si>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</si>
  <si>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</si>
  <si>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</si>
  <si>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</si>
  <si>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</si>
  <si>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</si>
  <si>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</si>
  <si>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</si>
  <si>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</si>
  <si>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</si>
  <si>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</si>
  <si>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</si>
  <si>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</si>
  <si>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</si>
  <si>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</si>
  <si>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</si>
  <si>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</si>
  <si>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</si>
  <si>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</si>
  <si>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</si>
  <si>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</si>
  <si>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</si>
  <si>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</si>
  <si>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</si>
  <si>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</si>
  <si>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</si>
  <si>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</si>
  <si>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</si>
  <si>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</si>
  <si>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</si>
  <si>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</si>
  <si>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</si>
  <si>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</si>
  <si>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</si>
  <si>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</si>
  <si>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</si>
  <si>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</si>
  <si>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</si>
  <si>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</si>
  <si>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</si>
  <si>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</si>
  <si>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</si>
  <si>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</si>
  <si>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</si>
  <si>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</si>
  <si>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</si>
  <si>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</si>
  <si>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</si>
  <si>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</si>
  <si>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</si>
  <si>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</si>
  <si>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</si>
  <si>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</si>
  <si>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</si>
  <si>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</si>
  <si>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</si>
  <si>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</si>
  <si>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</si>
  <si>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</si>
  <si>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</si>
  <si>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</si>
  <si>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</si>
  <si>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</si>
  <si>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</si>
  <si>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</si>
  <si>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</si>
  <si>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</si>
  <si>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</si>
  <si>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</si>
  <si>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</si>
  <si>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</si>
  <si>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</si>
  <si>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</si>
  <si>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</si>
  <si>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</si>
  <si>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</si>
  <si>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</si>
  <si>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</si>
  <si>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</si>
  <si>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</si>
  <si>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</si>
  <si>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</si>
  <si>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</si>
  <si>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</si>
  <si>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</si>
  <si>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</si>
  <si>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</si>
  <si>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</si>
  <si>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</si>
  <si>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</si>
  <si>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</si>
  <si>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</si>
  <si>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</si>
  <si>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</si>
  <si>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</si>
  <si>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</si>
  <si>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</si>
  <si>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</si>
  <si>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</si>
  <si>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</si>
  <si>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</si>
  <si>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</si>
  <si>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</si>
  <si>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</si>
  <si>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</si>
  <si>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</si>
  <si>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</si>
  <si>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</si>
  <si>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</si>
  <si>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</si>
  <si>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</si>
  <si>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</si>
  <si>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</si>
  <si>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</si>
  <si>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</si>
  <si>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</si>
  <si>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</si>
  <si>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</si>
  <si>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</si>
  <si>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</si>
  <si>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</si>
  <si>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</si>
  <si>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</si>
  <si>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</si>
  <si>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</si>
  <si>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</si>
  <si>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</si>
  <si>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</si>
  <si>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</si>
  <si>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</si>
  <si>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</si>
  <si>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</si>
  <si>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</si>
  <si>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</si>
  <si>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</si>
  <si>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</si>
  <si>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</si>
  <si>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</si>
  <si>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</si>
  <si>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</si>
  <si>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</si>
  <si>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</si>
  <si>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</si>
  <si>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</si>
  <si>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</si>
  <si>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</si>
  <si>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</si>
  <si>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</si>
  <si>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</si>
  <si>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</si>
  <si>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</si>
  <si>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</si>
  <si>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</si>
  <si>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</si>
  <si>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</si>
  <si>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</si>
  <si>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</si>
  <si>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</si>
  <si>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</si>
  <si>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</si>
  <si>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</si>
  <si>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</si>
  <si>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</si>
  <si>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</si>
  <si>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</si>
  <si>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</si>
  <si>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</si>
  <si>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</si>
  <si>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</si>
  <si>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</si>
  <si>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</si>
  <si>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</si>
  <si>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</si>
  <si>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</si>
  <si>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</si>
  <si>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</si>
  <si>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</si>
  <si>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</si>
  <si>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</si>
  <si>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</si>
  <si>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</si>
  <si>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</si>
  <si>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</si>
  <si>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</si>
  <si>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</si>
  <si>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</si>
  <si>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</si>
  <si>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</si>
  <si>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</si>
  <si>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</si>
  <si>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</si>
  <si>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</si>
  <si>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</si>
  <si>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</si>
  <si>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</si>
  <si>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</si>
  <si>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</si>
  <si>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</si>
  <si>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</si>
  <si>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</si>
  <si>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</si>
  <si>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</si>
  <si>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</si>
  <si>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</si>
  <si>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</si>
  <si>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</si>
  <si>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</si>
  <si>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</si>
  <si>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</si>
  <si>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</si>
  <si>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</si>
  <si>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</si>
  <si>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</si>
  <si>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</si>
  <si>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</si>
  <si>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</si>
  <si>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</si>
  <si>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</si>
  <si>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</si>
  <si>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</si>
  <si>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</si>
  <si>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</si>
  <si>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</si>
  <si>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</si>
  <si>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</si>
  <si>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</si>
  <si>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</si>
  <si>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</si>
  <si>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</si>
  <si>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</si>
  <si>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</si>
  <si>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</si>
  <si>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</si>
  <si>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</si>
  <si>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</si>
  <si>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</si>
  <si>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</si>
  <si>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</si>
  <si>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</si>
  <si>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</si>
  <si>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</si>
  <si>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</si>
  <si>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</si>
  <si>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</si>
  <si>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</si>
  <si>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</si>
  <si>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</si>
  <si>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</si>
  <si>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</si>
  <si>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</si>
  <si>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</si>
  <si>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</si>
  <si>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</si>
  <si>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</si>
  <si>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</si>
  <si>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</si>
  <si>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</si>
  <si>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</si>
  <si>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</si>
  <si>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</si>
  <si>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</si>
  <si>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</si>
  <si>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</si>
  <si>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</si>
  <si>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</si>
  <si>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</si>
  <si>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</si>
  <si>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</si>
  <si>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</si>
  <si>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</si>
  <si>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</si>
  <si>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</si>
  <si>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</si>
  <si>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</si>
  <si>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</si>
  <si>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</si>
  <si>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</si>
  <si>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</si>
  <si>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</si>
  <si>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</si>
  <si>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</si>
  <si>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</si>
  <si>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</si>
  <si>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</si>
  <si>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</si>
  <si>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</si>
  <si>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</si>
  <si>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</si>
  <si>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</si>
  <si>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</si>
  <si>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</si>
  <si>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</si>
  <si>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</si>
  <si>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</si>
  <si>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</si>
  <si>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</si>
  <si>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</si>
  <si>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</si>
  <si>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</si>
  <si>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</si>
  <si>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</si>
  <si>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</si>
  <si>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</si>
  <si>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</si>
  <si>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</si>
  <si>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</si>
  <si>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</si>
  <si>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</si>
  <si>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</si>
  <si>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</si>
  <si>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</si>
  <si>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</si>
  <si>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</si>
  <si>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</si>
  <si>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</si>
  <si>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</si>
  <si>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</si>
  <si>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</si>
  <si>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</si>
  <si>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</si>
  <si>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</si>
  <si>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</si>
  <si>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</si>
  <si>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</si>
  <si>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</si>
  <si>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</si>
  <si>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</si>
  <si>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</si>
  <si>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</si>
  <si>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</si>
  <si>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</si>
  <si>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</si>
  <si>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</si>
  <si>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</si>
  <si>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</si>
  <si>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</si>
  <si>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</si>
  <si>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</si>
  <si>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</si>
  <si>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</si>
  <si>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</si>
  <si>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</si>
  <si>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</si>
  <si>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</si>
  <si>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</si>
  <si>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</si>
  <si>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</si>
  <si>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</si>
  <si>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</si>
  <si>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</si>
  <si>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</si>
  <si>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</si>
  <si>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</si>
  <si>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</si>
  <si>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</si>
  <si>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</si>
  <si>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</si>
  <si>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</si>
  <si>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</si>
  <si>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</si>
  <si>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</si>
  <si>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</si>
  <si>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</si>
  <si>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</si>
  <si>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</si>
  <si>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</si>
  <si>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</si>
  <si>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</si>
  <si>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</si>
  <si>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</si>
  <si>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</si>
  <si>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</si>
  <si>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</si>
  <si>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</si>
  <si>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</si>
  <si>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</si>
  <si>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</si>
  <si>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</si>
  <si>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</si>
  <si>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</si>
  <si>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</si>
  <si>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</si>
  <si>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</si>
  <si>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</si>
  <si>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</si>
  <si>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</si>
  <si>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</si>
  <si>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</si>
  <si>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</si>
  <si>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</si>
  <si>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</si>
  <si>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</si>
  <si>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</si>
  <si>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</si>
  <si>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</si>
  <si>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</si>
  <si>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</si>
  <si>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</si>
  <si>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</si>
  <si>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</si>
  <si>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</si>
  <si>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</si>
  <si>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</si>
  <si>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</si>
  <si>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</si>
  <si>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</si>
  <si>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</si>
  <si>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</si>
  <si>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</si>
  <si>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</si>
  <si>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</si>
  <si>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</si>
  <si>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</si>
  <si>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</si>
  <si>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</si>
  <si>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</si>
  <si>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</si>
  <si>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</si>
  <si>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</si>
  <si>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</si>
  <si>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</si>
  <si>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</si>
  <si>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</si>
  <si>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</si>
  <si>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</si>
  <si>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</si>
  <si>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</si>
  <si>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</si>
  <si>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</si>
  <si>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</si>
  <si>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</si>
  <si>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</si>
  <si>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</si>
  <si>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</si>
  <si>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</si>
  <si>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</si>
  <si>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</si>
  <si>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</si>
  <si>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</si>
  <si>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</si>
  <si>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</si>
  <si>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</si>
  <si>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</si>
  <si>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</si>
  <si>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</si>
  <si>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</si>
  <si>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</si>
  <si>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</si>
  <si>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</si>
  <si>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</si>
  <si>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</si>
  <si>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</si>
  <si>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</si>
  <si>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</si>
  <si>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</si>
  <si>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</si>
  <si>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</si>
  <si>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</si>
  <si>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</si>
  <si>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</si>
  <si>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</si>
  <si>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</si>
  <si>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</si>
  <si>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</si>
  <si>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</si>
  <si>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</si>
  <si>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</si>
  <si>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</si>
  <si>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</si>
  <si>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</si>
  <si>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</si>
  <si>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</si>
  <si>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</si>
  <si>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</si>
  <si>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</si>
  <si>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</si>
  <si>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</si>
  <si>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</si>
  <si>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</si>
  <si>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</si>
  <si>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</si>
  <si>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</si>
  <si>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</si>
  <si>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</si>
  <si>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</si>
  <si>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</si>
  <si>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</si>
  <si>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</si>
  <si>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</si>
  <si>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</si>
  <si>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</si>
  <si>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</si>
  <si>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</si>
  <si>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</si>
  <si>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</si>
  <si>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</si>
  <si>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</si>
  <si>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</si>
  <si>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</si>
  <si>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</si>
  <si>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</si>
  <si>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</si>
  <si>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</si>
  <si>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</si>
  <si>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</si>
  <si>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</si>
  <si>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</si>
  <si>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</si>
  <si>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</si>
  <si>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</si>
  <si>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</si>
  <si>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</si>
  <si>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</si>
  <si>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</si>
  <si>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</si>
  <si>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</si>
  <si>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</si>
  <si>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</si>
  <si>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</si>
  <si>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</si>
  <si>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</si>
  <si>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</si>
  <si>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</si>
  <si>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</si>
  <si>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</si>
  <si>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</si>
  <si>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</si>
  <si>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</si>
  <si>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</si>
  <si>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</si>
  <si>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</si>
  <si>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</si>
  <si>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</si>
  <si>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</si>
  <si>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</si>
  <si>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</si>
  <si>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</si>
  <si>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</si>
  <si>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</si>
  <si>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</si>
  <si>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</si>
  <si>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</si>
  <si>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</si>
  <si>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</si>
  <si>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</si>
  <si>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</si>
  <si>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</si>
  <si>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</si>
  <si>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</si>
  <si>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</si>
  <si>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</si>
  <si>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</si>
  <si>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</si>
  <si>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</si>
  <si>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</si>
  <si>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</si>
  <si>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</si>
  <si>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</si>
  <si>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</si>
  <si>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</si>
  <si>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</si>
  <si>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</si>
  <si>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</si>
  <si>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</si>
  <si>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</si>
  <si>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</si>
  <si>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</si>
  <si>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</si>
  <si>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</si>
  <si>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</si>
  <si>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</si>
  <si>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</si>
  <si>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</si>
  <si>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</si>
  <si>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</si>
  <si>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</si>
  <si>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</si>
  <si>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</si>
  <si>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</si>
  <si>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</si>
  <si>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</si>
  <si>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</si>
  <si>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</si>
  <si>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</si>
  <si>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</si>
  <si>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</si>
  <si>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</si>
  <si>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</si>
  <si>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</si>
  <si>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</si>
  <si>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</si>
  <si>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</si>
  <si>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</si>
  <si>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</si>
  <si>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</si>
  <si>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</si>
  <si>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</si>
  <si>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</si>
  <si>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</si>
  <si>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</si>
  <si>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</si>
  <si>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</si>
  <si>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</si>
  <si>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</si>
  <si>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</si>
  <si>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</si>
  <si>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</si>
  <si>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</si>
  <si>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</si>
  <si>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</si>
  <si>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</si>
  <si>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</si>
  <si>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</si>
  <si>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</si>
  <si>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</si>
  <si>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</si>
  <si>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</si>
  <si>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</si>
  <si>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</si>
  <si>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</si>
  <si>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</si>
  <si>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</si>
  <si>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</si>
  <si>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</si>
  <si>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</si>
  <si>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</si>
  <si>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</si>
  <si>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</si>
  <si>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</si>
  <si>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</si>
  <si>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</si>
  <si>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</si>
  <si>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</si>
  <si>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</si>
  <si>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</si>
  <si>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</si>
  <si>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</si>
  <si>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</si>
  <si>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</si>
  <si>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</si>
  <si>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</si>
  <si>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</si>
  <si>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</si>
  <si>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</si>
  <si>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</si>
  <si>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</si>
  <si>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</si>
  <si>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</si>
  <si>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</si>
  <si>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</si>
  <si>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</si>
  <si>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</si>
  <si>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</si>
  <si>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</si>
  <si>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</si>
  <si>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</si>
  <si>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</si>
  <si>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</si>
  <si>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</si>
  <si>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</si>
  <si>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</si>
  <si>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</si>
  <si>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</si>
  <si>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</si>
  <si>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</si>
  <si>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</si>
  <si>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</si>
  <si>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</si>
  <si>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</si>
  <si>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</si>
  <si>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</si>
  <si>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</si>
  <si>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</si>
  <si>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</si>
  <si>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</si>
  <si>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</si>
  <si>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</si>
  <si>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</si>
  <si>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</si>
  <si>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</si>
  <si>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</si>
  <si>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</si>
  <si>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</si>
  <si>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</si>
  <si>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</si>
  <si>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</si>
  <si>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</si>
  <si>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</si>
  <si>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</si>
  <si>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</si>
  <si>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</si>
  <si>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</si>
  <si>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</si>
  <si>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</si>
  <si>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</si>
  <si>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</si>
  <si>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</si>
  <si>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</si>
  <si>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</si>
  <si>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</si>
  <si>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</si>
  <si>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</si>
  <si>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</si>
  <si>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</si>
  <si>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</si>
  <si>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</si>
  <si>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</si>
  <si>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</si>
  <si>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</si>
  <si>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</si>
  <si>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</si>
  <si>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</si>
  <si>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</si>
  <si>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</si>
  <si>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</si>
  <si>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</si>
  <si>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</si>
  <si>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</si>
  <si>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</si>
  <si>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</si>
  <si>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</si>
  <si>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</si>
  <si>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</si>
  <si>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</si>
  <si>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</si>
  <si>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</si>
  <si>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</si>
  <si>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</si>
  <si>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</si>
  <si>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</si>
  <si>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</si>
  <si>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</si>
  <si>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</si>
  <si>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</si>
  <si>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</si>
  <si>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</si>
  <si>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</si>
  <si>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</si>
  <si>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</si>
  <si>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</si>
  <si>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</si>
  <si>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</si>
  <si>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</si>
  <si>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</si>
  <si>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</si>
  <si>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</si>
  <si>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</si>
  <si>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</si>
  <si>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</si>
  <si>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</si>
  <si>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</si>
  <si>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</si>
  <si>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</si>
  <si>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</si>
  <si>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</si>
  <si>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</si>
  <si>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</si>
  <si>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</si>
  <si>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</si>
  <si>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</si>
  <si>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</si>
  <si>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</si>
  <si>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</si>
  <si>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</si>
  <si>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</si>
  <si>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</si>
  <si>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</si>
  <si>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</si>
  <si>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</si>
  <si>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</si>
  <si>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</si>
  <si>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</si>
  <si>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</si>
  <si>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</si>
  <si>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</si>
  <si>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</si>
  <si>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</si>
  <si>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</si>
  <si>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</si>
  <si>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</si>
  <si>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</si>
  <si>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</si>
  <si>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</si>
  <si>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</si>
  <si>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</si>
  <si>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</si>
  <si>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</si>
  <si>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</si>
  <si>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</si>
  <si>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</si>
  <si>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</si>
  <si>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</si>
  <si>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</si>
  <si>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</si>
  <si>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</si>
  <si>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</si>
  <si>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</si>
  <si>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</si>
  <si>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</si>
  <si>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</si>
  <si>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</si>
  <si>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</si>
  <si>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</si>
  <si>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</si>
  <si>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</si>
  <si>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</si>
  <si>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</si>
  <si>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</si>
  <si>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</si>
  <si>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</si>
  <si>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</si>
  <si>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</si>
  <si>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</si>
  <si>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</si>
  <si>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</si>
  <si>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</si>
  <si>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</si>
  <si>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</si>
  <si>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</si>
  <si>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</si>
  <si>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</si>
  <si>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</si>
  <si>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</si>
  <si>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</si>
  <si>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</si>
  <si>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</si>
  <si>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</si>
  <si>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</si>
  <si>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</si>
  <si>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</si>
  <si>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</si>
  <si>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</si>
  <si>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</si>
  <si>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</si>
  <si>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</si>
  <si>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</si>
  <si>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</si>
  <si>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</si>
  <si>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</si>
  <si>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</si>
  <si>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</si>
  <si>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</si>
  <si>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</si>
  <si>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</si>
  <si>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</si>
  <si>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</si>
  <si>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</si>
  <si>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</si>
  <si>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</si>
  <si>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</si>
  <si>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</si>
  <si>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</si>
  <si>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</si>
  <si>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</si>
  <si>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</si>
  <si>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</si>
  <si>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</si>
  <si>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</si>
  <si>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</si>
  <si>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</si>
  <si>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</si>
  <si>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</si>
  <si>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</si>
  <si>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</si>
  <si>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</si>
  <si>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</si>
  <si>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</si>
  <si>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</si>
  <si>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</si>
  <si>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</si>
  <si>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</si>
  <si>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</si>
  <si>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</si>
  <si>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</si>
  <si>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</si>
  <si>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</si>
  <si>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</si>
  <si>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</si>
  <si>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</si>
  <si>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</si>
  <si>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</si>
  <si>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</si>
  <si>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</si>
  <si>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</si>
  <si>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</si>
  <si>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</si>
  <si>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</si>
  <si>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</si>
  <si>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</si>
  <si>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</si>
  <si>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</si>
  <si>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</si>
  <si>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</si>
  <si>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</si>
  <si>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</si>
  <si>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</si>
  <si>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</si>
  <si>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</si>
  <si>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</si>
  <si>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</si>
  <si>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</si>
  <si>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</si>
  <si>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</si>
  <si>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</si>
  <si>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</si>
  <si>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</si>
  <si>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</si>
  <si>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</si>
  <si>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</si>
  <si>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</si>
  <si>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</si>
  <si>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</si>
  <si>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</si>
  <si>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</si>
  <si>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</si>
  <si>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</si>
  <si>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</si>
  <si>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</si>
  <si>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</si>
  <si>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</si>
  <si>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</si>
  <si>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</si>
  <si>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</si>
  <si>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</si>
  <si>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</si>
  <si>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</si>
  <si>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</si>
  <si>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</si>
  <si>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</si>
  <si>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</si>
  <si>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</si>
  <si>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</si>
  <si>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</si>
  <si>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</si>
  <si>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</si>
  <si>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</si>
  <si>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</si>
  <si>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</si>
  <si>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</si>
  <si>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</si>
  <si>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</si>
  <si>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</si>
  <si>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</si>
  <si>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</si>
  <si>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</si>
  <si>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</si>
  <si>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</si>
  <si>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</si>
  <si>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</si>
  <si>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</si>
  <si>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</si>
  <si>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</si>
  <si>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</si>
  <si>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</si>
  <si>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</si>
  <si>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</si>
  <si>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</si>
  <si>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</si>
  <si>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</si>
  <si>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</si>
  <si>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</si>
  <si>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</si>
  <si>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</si>
  <si>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</si>
  <si>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</si>
  <si>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</si>
  <si>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</si>
  <si>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</si>
  <si>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</si>
  <si>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</si>
  <si>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</si>
  <si>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</si>
  <si>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</si>
  <si>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</si>
  <si>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</si>
  <si>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</si>
  <si>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</si>
  <si>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</si>
  <si>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</si>
  <si>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</si>
  <si>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</si>
  <si>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</si>
  <si>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</si>
  <si>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</si>
  <si>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</si>
  <si>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</si>
  <si>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</si>
  <si>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</si>
  <si>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</si>
  <si>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</si>
  <si>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</si>
  <si>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</si>
  <si>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</si>
  <si>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</si>
  <si>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</si>
  <si>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</si>
  <si>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</si>
  <si>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</si>
  <si>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</si>
  <si>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</si>
  <si>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</si>
  <si>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</si>
  <si>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</si>
  <si>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</si>
  <si>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</si>
  <si>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</si>
  <si>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</si>
  <si>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</si>
  <si>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</si>
  <si>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</si>
  <si>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</si>
  <si>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</si>
  <si>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</si>
  <si>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</si>
  <si>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</si>
  <si>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</si>
  <si>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</si>
  <si>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</si>
  <si>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</si>
  <si>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</si>
  <si>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</si>
  <si>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</si>
  <si>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</si>
  <si>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</si>
  <si>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</si>
  <si>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</si>
  <si>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</si>
  <si>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</si>
  <si>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</si>
  <si>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</si>
  <si>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</si>
  <si>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</si>
  <si>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</si>
  <si>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</si>
  <si>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</si>
  <si>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</si>
  <si>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</si>
  <si>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</si>
  <si>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</si>
  <si>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</si>
  <si>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</si>
  <si>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</si>
  <si>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</si>
  <si>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</si>
  <si>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</si>
  <si>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</si>
  <si>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</si>
  <si>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</si>
  <si>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</si>
  <si>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</si>
  <si>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</si>
  <si>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</si>
  <si>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</si>
  <si>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</si>
  <si>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</si>
  <si>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</si>
  <si>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</si>
  <si>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</si>
  <si>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</si>
  <si>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</si>
  <si>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</si>
  <si>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</si>
  <si>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</si>
  <si>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</si>
  <si>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</si>
  <si>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</si>
  <si>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</si>
  <si>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</si>
  <si>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</si>
  <si>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</si>
  <si>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</si>
  <si>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</si>
  <si>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</si>
  <si>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</si>
  <si>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</si>
  <si>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</si>
  <si>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</si>
  <si>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</si>
  <si>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</si>
  <si>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</si>
  <si>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</si>
  <si>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</si>
  <si>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</si>
  <si>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</si>
  <si>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</si>
  <si>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</si>
  <si>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</si>
  <si>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</si>
  <si>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</si>
  <si>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</si>
  <si>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</si>
  <si>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</si>
  <si>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</si>
  <si>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</si>
  <si>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</si>
  <si>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</si>
  <si>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</si>
  <si>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</si>
  <si>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</si>
  <si>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</si>
  <si>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</si>
  <si>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</si>
  <si>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</si>
  <si>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</si>
  <si>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</si>
  <si>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</si>
  <si>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</si>
  <si>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</si>
  <si>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</si>
  <si>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</si>
  <si>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</si>
  <si>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</si>
  <si>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</si>
  <si>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</si>
  <si>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</si>
  <si>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</si>
  <si>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</si>
  <si>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</si>
  <si>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</si>
  <si>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</si>
  <si>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</si>
  <si>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</si>
  <si>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</si>
  <si>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</si>
  <si>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</si>
  <si>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</si>
  <si>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</si>
  <si>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</si>
  <si>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</si>
  <si>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</si>
  <si>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</si>
  <si>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</si>
  <si>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</si>
  <si>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</si>
  <si>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</si>
  <si>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</si>
  <si>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</si>
  <si>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</si>
  <si>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</si>
  <si>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</si>
  <si>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</si>
  <si>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</si>
  <si>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</si>
  <si>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</si>
  <si>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</si>
  <si>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</si>
  <si>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</si>
  <si>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</si>
  <si>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</si>
  <si>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</si>
  <si>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</si>
  <si>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</si>
  <si>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</si>
  <si>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</si>
  <si>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</si>
  <si>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</si>
  <si>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</si>
  <si>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</si>
  <si>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</si>
  <si>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</si>
  <si>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</si>
  <si>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</si>
  <si>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</si>
  <si>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</si>
  <si>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</si>
  <si>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</si>
  <si>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</si>
  <si>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</si>
  <si>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</si>
  <si>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</si>
  <si>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</si>
  <si>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</si>
  <si>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</si>
  <si>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</si>
  <si>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</si>
  <si>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</si>
  <si>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</si>
  <si>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</si>
  <si>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</si>
  <si>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</si>
  <si>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</si>
  <si>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</si>
  <si>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</si>
  <si>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</si>
  <si>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</si>
  <si>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</si>
  <si>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</si>
  <si>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</si>
  <si>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</si>
  <si>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</si>
  <si>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</si>
  <si>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</si>
  <si>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</si>
  <si>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</si>
  <si>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</si>
  <si>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</si>
  <si>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</si>
  <si>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</si>
  <si>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</si>
  <si>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</si>
  <si>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</si>
  <si>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</si>
  <si>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</si>
  <si>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</si>
  <si>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</si>
  <si>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</si>
  <si>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</si>
  <si>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</si>
  <si>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</si>
  <si>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</si>
  <si>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</si>
  <si>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</si>
  <si>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</si>
  <si>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</si>
  <si>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</si>
  <si>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</si>
  <si>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</si>
  <si>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</si>
  <si>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</si>
  <si>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</si>
  <si>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</si>
  <si>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</si>
  <si>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</si>
  <si>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</si>
  <si>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</si>
  <si>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</si>
  <si>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</si>
  <si>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</si>
  <si>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</si>
  <si>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</si>
  <si>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</si>
  <si>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</si>
  <si>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</si>
  <si>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</si>
  <si>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</si>
  <si>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</si>
  <si>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</si>
  <si>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</si>
  <si>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</si>
  <si>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</si>
  <si>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</si>
  <si>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</si>
  <si>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</si>
  <si>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</si>
  <si>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</si>
  <si>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</si>
  <si>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</si>
  <si>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</si>
  <si>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</si>
  <si>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</si>
  <si>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</si>
  <si>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</si>
  <si>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</si>
  <si>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</si>
  <si>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</si>
  <si>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</si>
  <si>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</si>
  <si>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</si>
  <si>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</si>
  <si>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</si>
  <si>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</si>
  <si>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</si>
  <si>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</si>
  <si>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</si>
  <si>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</si>
  <si>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</si>
  <si>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</si>
  <si>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</si>
  <si>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</si>
  <si>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</si>
  <si>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</si>
  <si>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</si>
  <si>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</si>
  <si>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</si>
  <si>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</si>
  <si>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</si>
  <si>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</si>
  <si>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</si>
  <si>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</si>
  <si>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</si>
  <si>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</si>
  <si>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</si>
  <si>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</si>
  <si>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</si>
  <si>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</si>
  <si>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</si>
  <si>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</si>
  <si>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</si>
  <si>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</si>
  <si>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</si>
  <si>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</si>
  <si>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</si>
  <si>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</si>
  <si>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</si>
  <si>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</si>
  <si>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</si>
  <si>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</si>
  <si>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</si>
  <si>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</si>
  <si>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</si>
  <si>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</si>
  <si>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</si>
  <si>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</si>
  <si>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</si>
  <si>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</si>
  <si>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</si>
  <si>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</si>
  <si>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</si>
  <si>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</si>
  <si>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</si>
  <si>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</si>
  <si>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</si>
  <si>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</si>
  <si>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</si>
  <si>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</si>
  <si>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</si>
  <si>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</si>
  <si>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</si>
  <si>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</si>
  <si>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</si>
  <si>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</si>
  <si>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</si>
  <si>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</si>
  <si>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</si>
  <si>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</si>
  <si>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</si>
  <si>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</si>
  <si>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</si>
  <si>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</si>
  <si>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</si>
  <si>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</si>
  <si>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</si>
  <si>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</si>
  <si>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</si>
  <si>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</si>
  <si>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</si>
  <si>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</si>
  <si>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</si>
  <si>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</si>
  <si>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</si>
  <si>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</si>
  <si>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</si>
  <si>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</si>
  <si>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</si>
  <si>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</si>
  <si>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</si>
  <si>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</si>
  <si>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</si>
  <si>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</si>
  <si>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</si>
  <si>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</si>
  <si>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</si>
  <si>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</si>
  <si>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</si>
  <si>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</si>
  <si>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</si>
  <si>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</si>
  <si>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</si>
  <si>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</si>
  <si>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</si>
  <si>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</si>
  <si>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</si>
  <si>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</si>
  <si>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</si>
  <si>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</si>
  <si>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</si>
  <si>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</si>
  <si>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</si>
  <si>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</si>
  <si>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</si>
  <si>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</si>
  <si>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</si>
  <si>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</si>
  <si>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</si>
  <si>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</si>
  <si>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</si>
  <si>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</si>
  <si>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</si>
  <si>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</si>
  <si>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</si>
  <si>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</si>
  <si>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</si>
  <si>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</si>
  <si>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</si>
  <si>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</si>
  <si>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</si>
  <si>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</si>
  <si>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</si>
  <si>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</si>
  <si>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</si>
  <si>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</si>
  <si>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</si>
  <si>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</si>
  <si>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</si>
  <si>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</si>
  <si>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</si>
  <si>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</si>
  <si>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</si>
  <si>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</si>
  <si>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</si>
  <si>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</si>
  <si>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</si>
  <si>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</si>
  <si>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</si>
  <si>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</si>
  <si>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</si>
  <si>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</si>
  <si>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</si>
  <si>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</si>
  <si>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</si>
  <si>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</si>
  <si>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</si>
  <si>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</si>
  <si>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</si>
  <si>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</si>
  <si>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</si>
  <si>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</si>
  <si>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</si>
  <si>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</si>
  <si>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</si>
  <si>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</si>
  <si>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</si>
  <si>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</si>
  <si>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</si>
  <si>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</si>
  <si>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</si>
  <si>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</si>
  <si>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</si>
  <si>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</si>
  <si>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</si>
  <si>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</si>
  <si>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</si>
  <si>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</si>
  <si>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</si>
  <si>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</si>
  <si>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</si>
  <si>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</si>
  <si>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</si>
  <si>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</si>
  <si>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</si>
  <si>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</si>
  <si>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</si>
  <si>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</si>
  <si>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</si>
  <si>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</si>
  <si>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</si>
  <si>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</si>
  <si>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</si>
  <si>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</si>
  <si>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</si>
  <si>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</si>
  <si>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</si>
  <si>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</si>
  <si>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</si>
  <si>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</si>
  <si>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</si>
  <si>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</si>
  <si>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</si>
  <si>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</si>
  <si>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</si>
  <si>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</si>
  <si>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</si>
  <si>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</si>
  <si>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</si>
  <si>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</si>
  <si>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</si>
  <si>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</si>
  <si>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</si>
  <si>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</si>
  <si>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</si>
  <si>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</si>
  <si>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</si>
  <si>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</si>
  <si>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</si>
  <si>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</si>
  <si>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</si>
  <si>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</si>
  <si>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</si>
  <si>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</si>
  <si>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</si>
  <si>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</si>
  <si>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</si>
  <si>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</si>
  <si>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</si>
  <si>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</si>
  <si>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</si>
  <si>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</si>
  <si>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</si>
  <si>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</si>
  <si>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</si>
  <si>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</si>
  <si>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</si>
  <si>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</si>
  <si>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</si>
  <si>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</si>
  <si>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</si>
  <si>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</si>
  <si>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</si>
  <si>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</si>
  <si>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</si>
  <si>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</si>
  <si>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</si>
  <si>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</si>
  <si>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</si>
  <si>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</si>
  <si>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</si>
  <si>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</si>
  <si>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</si>
  <si>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</si>
  <si>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</si>
  <si>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</si>
  <si>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</si>
  <si>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</si>
  <si>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</si>
  <si>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</si>
  <si>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</si>
  <si>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</si>
  <si>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</si>
  <si>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</si>
  <si>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</si>
  <si>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</si>
  <si>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</si>
  <si>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</si>
  <si>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</si>
  <si>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</si>
  <si>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</si>
  <si>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</si>
  <si>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</si>
  <si>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</si>
  <si>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</si>
  <si>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</si>
  <si>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</si>
  <si>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</si>
  <si>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</si>
  <si>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</si>
  <si>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</si>
  <si>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</si>
  <si>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</si>
  <si>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</si>
  <si>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</si>
  <si>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</si>
  <si>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</si>
  <si>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</si>
  <si>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</si>
  <si>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</si>
  <si>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</si>
  <si>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</si>
  <si>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</si>
  <si>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</si>
  <si>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</si>
  <si>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</si>
  <si>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</si>
  <si>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</si>
  <si>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</si>
  <si>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</si>
  <si>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</si>
  <si>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</si>
  <si>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</si>
  <si>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</si>
  <si>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</si>
  <si>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</si>
  <si>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</si>
  <si>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</si>
  <si>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</si>
  <si>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</si>
  <si>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</si>
  <si>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</si>
  <si>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</si>
  <si>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</si>
  <si>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</si>
  <si>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</si>
  <si>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</si>
  <si>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</si>
  <si>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</si>
  <si>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</si>
  <si>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</si>
  <si>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</si>
  <si>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</si>
  <si>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</si>
  <si>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</si>
  <si>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</si>
  <si>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</si>
  <si>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</si>
  <si>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</si>
  <si>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</si>
  <si>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</si>
  <si>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</si>
  <si>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</si>
  <si>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</si>
  <si>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</si>
  <si>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</si>
  <si>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</si>
  <si>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</si>
  <si>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</si>
  <si>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</si>
  <si>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</si>
  <si>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</si>
  <si>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</si>
  <si>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</si>
  <si>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</si>
  <si>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</si>
  <si>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</si>
  <si>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</si>
  <si>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</si>
  <si>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</si>
  <si>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</si>
  <si>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</si>
  <si>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</si>
  <si>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</si>
  <si>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</si>
  <si>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</si>
  <si>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</si>
  <si>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</si>
  <si>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</si>
  <si>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</si>
  <si>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</si>
  <si>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</si>
  <si>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</si>
  <si>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</si>
  <si>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</si>
  <si>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</si>
  <si>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</si>
  <si>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</si>
  <si>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</si>
  <si>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</si>
  <si>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</si>
  <si>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</si>
  <si>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</si>
  <si>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</si>
  <si>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</si>
  <si>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</si>
  <si>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</si>
  <si>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</si>
  <si>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</si>
  <si>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</si>
  <si>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</si>
  <si>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</si>
  <si>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</si>
  <si>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</si>
  <si>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</si>
  <si>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</si>
  <si>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</si>
  <si>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</si>
  <si>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</si>
  <si>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</si>
  <si>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</si>
  <si>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</si>
  <si>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</si>
  <si>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</si>
  <si>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</si>
  <si>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</si>
  <si>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</si>
  <si>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</si>
  <si>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</si>
  <si>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</si>
  <si>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</si>
  <si>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</si>
  <si>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</si>
  <si>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</si>
  <si>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</si>
  <si>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</si>
  <si>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</si>
  <si>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</si>
  <si>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</si>
  <si>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</si>
  <si>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</si>
  <si>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</si>
  <si>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</si>
  <si>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</si>
  <si>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</si>
  <si>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</si>
  <si>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</si>
  <si>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</si>
  <si>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</si>
  <si>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</si>
  <si>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</si>
  <si>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</si>
  <si>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</si>
  <si>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</si>
  <si>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</si>
  <si>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</si>
  <si>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</si>
  <si>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</si>
  <si>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</si>
  <si>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</si>
  <si>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</si>
  <si>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</si>
  <si>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</si>
  <si>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</si>
  <si>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</si>
  <si>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</si>
  <si>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</si>
  <si>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</si>
  <si>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</si>
  <si>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</si>
  <si>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</si>
  <si>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</si>
  <si>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</si>
  <si>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</si>
  <si>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</si>
  <si>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</si>
  <si>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</si>
  <si>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</si>
  <si>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</si>
  <si>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</si>
  <si>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</si>
  <si>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</si>
  <si>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</si>
  <si>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</si>
  <si>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</si>
  <si>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</si>
  <si>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</si>
  <si>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</si>
  <si>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</si>
  <si>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</si>
  <si>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</si>
  <si>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</si>
  <si>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</si>
  <si>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</si>
  <si>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</si>
  <si>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</si>
  <si>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</si>
  <si>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</si>
  <si>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</si>
  <si>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</si>
  <si>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</si>
  <si>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</si>
  <si>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</si>
  <si>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</si>
  <si>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</si>
  <si>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</si>
  <si>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</si>
  <si>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</si>
  <si>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</si>
  <si>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</si>
  <si>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</si>
  <si>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</si>
  <si>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</si>
  <si>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</si>
  <si>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</si>
  <si>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</si>
  <si>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</si>
  <si>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</si>
  <si>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</si>
  <si>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</si>
  <si>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</si>
  <si>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</si>
  <si>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</si>
  <si>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</si>
  <si>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</si>
  <si>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</si>
  <si>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</si>
  <si>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</si>
  <si>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</si>
  <si>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</si>
  <si>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</si>
  <si>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</si>
  <si>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</si>
  <si>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</si>
  <si>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</si>
  <si>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</si>
  <si>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</si>
  <si>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</si>
  <si>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</si>
  <si>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</si>
  <si>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</si>
  <si>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</si>
  <si>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</si>
  <si>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</si>
  <si>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</si>
  <si>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</si>
  <si>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</si>
  <si>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</si>
  <si>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</si>
  <si>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</si>
  <si>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</si>
  <si>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</si>
  <si>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</si>
  <si>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</si>
  <si>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</si>
  <si>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</si>
  <si>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</si>
  <si>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</si>
  <si>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</si>
  <si>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</si>
  <si>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</si>
  <si>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</si>
  <si>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</si>
  <si>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</si>
  <si>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</si>
  <si>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</si>
  <si>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</si>
  <si>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</si>
  <si>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</si>
  <si>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</si>
  <si>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</si>
  <si>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</si>
  <si>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</si>
  <si>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</si>
  <si>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</si>
  <si>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</si>
  <si>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</si>
  <si>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</si>
  <si>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</si>
  <si>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</si>
  <si>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</si>
  <si>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</si>
  <si>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</si>
  <si>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</si>
  <si>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</si>
  <si>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</si>
  <si>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</si>
  <si>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</si>
  <si>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</si>
  <si>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</si>
  <si>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</si>
  <si>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</si>
  <si>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</si>
  <si>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</si>
  <si>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</si>
  <si>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</si>
  <si>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</si>
  <si>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</si>
  <si>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</si>
  <si>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</si>
  <si>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</si>
  <si>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</si>
  <si>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</si>
  <si>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</si>
  <si>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</si>
  <si>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</si>
  <si>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</si>
  <si>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</si>
  <si>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</si>
  <si>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</si>
  <si>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</si>
  <si>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</si>
  <si>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</si>
  <si>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</si>
  <si>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</si>
  <si>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</si>
  <si>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</si>
  <si>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</si>
  <si>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</si>
  <si>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</si>
  <si>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</si>
  <si>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</si>
  <si>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</si>
  <si>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</si>
  <si>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</si>
  <si>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</si>
  <si>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</si>
  <si>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</si>
  <si>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</si>
  <si>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</si>
  <si>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</si>
  <si>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</si>
  <si>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</si>
  <si>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</si>
  <si>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</si>
  <si>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</si>
  <si>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</si>
  <si>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</si>
  <si>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</si>
  <si>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</si>
  <si>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</si>
  <si>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</si>
  <si>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</si>
  <si>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</si>
  <si>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</si>
  <si>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</si>
  <si>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</si>
  <si>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</si>
  <si>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</si>
  <si>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</si>
  <si>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</si>
  <si>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</si>
  <si>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</si>
  <si>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</si>
  <si>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</si>
  <si>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</si>
  <si>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</si>
  <si>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</si>
  <si>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</si>
  <si>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</si>
  <si>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</si>
  <si>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</si>
  <si>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</si>
  <si>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</si>
  <si>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</si>
  <si>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</si>
  <si>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</si>
  <si>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</si>
  <si>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</si>
  <si>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</si>
  <si>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</si>
  <si>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</si>
  <si>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</si>
  <si>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</si>
  <si>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</si>
  <si>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</si>
  <si>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</si>
  <si>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</si>
  <si>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</si>
  <si>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</si>
  <si>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</si>
  <si>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</si>
  <si>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</si>
  <si>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</si>
  <si>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</si>
  <si>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</si>
  <si>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</si>
  <si>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</si>
  <si>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</si>
  <si>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</si>
  <si>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</si>
  <si>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</si>
  <si>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</si>
  <si>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</si>
  <si>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</si>
  <si>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</si>
  <si>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</si>
  <si>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</si>
  <si>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</si>
  <si>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</si>
  <si>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</si>
  <si>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</si>
  <si>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</si>
  <si>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</si>
  <si>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</si>
  <si>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</si>
  <si>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</si>
  <si>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</si>
  <si>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</si>
  <si>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</si>
  <si>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</si>
  <si>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</si>
  <si>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</si>
  <si>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</si>
  <si>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</si>
  <si>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</si>
  <si>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</si>
  <si>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</si>
  <si>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</si>
  <si>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</si>
  <si>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</si>
  <si>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</si>
  <si>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</si>
  <si>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</si>
  <si>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</si>
  <si>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</si>
  <si>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</si>
  <si>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</si>
  <si>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</si>
  <si>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</si>
  <si>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</si>
  <si>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</si>
  <si>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</si>
  <si>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</si>
  <si>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</si>
  <si>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</si>
  <si>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</si>
  <si>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</si>
  <si>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</si>
  <si>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</si>
  <si>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</si>
  <si>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</si>
  <si>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</si>
  <si>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</si>
  <si>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</si>
  <si>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</si>
  <si>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</si>
  <si>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</si>
  <si>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</si>
  <si>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</si>
  <si>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</si>
  <si>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</si>
  <si>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</si>
  <si>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</si>
  <si>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</si>
  <si>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</si>
  <si>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</si>
  <si>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</si>
  <si>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</si>
  <si>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</si>
  <si>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</si>
  <si>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</si>
  <si>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</si>
  <si>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</si>
  <si>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</si>
  <si>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</si>
  <si>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</si>
  <si>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</si>
  <si>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</si>
  <si>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</si>
  <si>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</si>
  <si>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</si>
  <si>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</si>
  <si>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</si>
  <si>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</si>
  <si>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</si>
  <si>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</si>
  <si>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</si>
  <si>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</si>
  <si>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</si>
  <si>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</si>
  <si>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</si>
  <si>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</si>
  <si>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</si>
  <si>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</si>
  <si>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</si>
  <si>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</si>
  <si>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</si>
  <si>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</si>
  <si>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</si>
  <si>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</si>
  <si>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</si>
  <si>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</si>
  <si>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</si>
  <si>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</si>
  <si>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</si>
  <si>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</si>
  <si>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</si>
  <si>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</si>
  <si>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</si>
  <si>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</si>
  <si>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</si>
  <si>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</si>
  <si>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</si>
  <si>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</si>
  <si>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</si>
  <si>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</si>
  <si>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</si>
  <si>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</si>
  <si>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</si>
  <si>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</si>
  <si>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</si>
  <si>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</si>
  <si>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</si>
  <si>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</si>
  <si>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</si>
  <si>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</si>
  <si>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</si>
  <si>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</si>
  <si>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</si>
  <si>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</si>
  <si>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</si>
  <si>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</si>
  <si>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</si>
  <si>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</si>
  <si>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</si>
  <si>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</si>
  <si>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</si>
  <si>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</si>
  <si>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</si>
  <si>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</si>
  <si>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</si>
  <si>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</si>
  <si>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</si>
  <si>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</si>
  <si>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</si>
  <si>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</si>
  <si>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</si>
  <si>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</si>
  <si>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</si>
  <si>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</si>
  <si>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</si>
  <si>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</si>
  <si>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</si>
  <si>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</si>
  <si>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</si>
  <si>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</si>
  <si>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</si>
  <si>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</si>
  <si>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</si>
  <si>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</si>
  <si>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</si>
  <si>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</si>
  <si>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</si>
  <si>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</si>
  <si>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</si>
  <si>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</si>
  <si>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</si>
  <si>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</si>
  <si>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</si>
  <si>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</si>
  <si>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</si>
  <si>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</si>
  <si>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</si>
  <si>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</si>
  <si>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</si>
  <si>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</si>
  <si>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</si>
  <si>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</si>
  <si>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</si>
  <si>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</si>
  <si>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</si>
  <si>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</si>
  <si>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</si>
  <si>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</si>
  <si>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</si>
  <si>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</si>
  <si>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</si>
  <si>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</si>
  <si>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</si>
  <si>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</si>
  <si>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</si>
  <si>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</si>
  <si>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</si>
  <si>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</si>
  <si>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</si>
  <si>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</si>
  <si>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</si>
  <si>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</si>
  <si>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</si>
  <si>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</si>
  <si>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</si>
  <si>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</si>
  <si>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</si>
  <si>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</si>
  <si>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</si>
  <si>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</si>
  <si>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</si>
  <si>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</si>
  <si>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</si>
  <si>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</si>
  <si>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</si>
  <si>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</si>
  <si>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</si>
  <si>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</si>
  <si>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</si>
  <si>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</si>
  <si>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</si>
  <si>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</si>
  <si>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</si>
  <si>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</si>
  <si>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</si>
  <si>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</si>
  <si>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</si>
  <si>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</si>
  <si>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</si>
  <si>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</si>
  <si>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</si>
  <si>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</si>
  <si>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</si>
  <si>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</si>
  <si>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</si>
  <si>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</si>
  <si>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</si>
  <si>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</si>
  <si>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</si>
  <si>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</si>
  <si>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</si>
  <si>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</si>
  <si>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</si>
  <si>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</si>
  <si>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</si>
  <si>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</si>
  <si>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</si>
  <si>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</si>
  <si>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</si>
  <si>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</si>
  <si>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</si>
  <si>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</si>
  <si>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</si>
  <si>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</si>
  <si>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</si>
  <si>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</si>
  <si>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</si>
  <si>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</si>
  <si>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</si>
  <si>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</si>
  <si>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</si>
  <si>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</si>
  <si>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</si>
  <si>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</si>
  <si>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</si>
  <si>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</si>
  <si>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</si>
  <si>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</si>
  <si>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</si>
  <si>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</si>
  <si>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</si>
  <si>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</si>
  <si>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</si>
  <si>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</si>
  <si>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</si>
  <si>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</si>
  <si>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</si>
  <si>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</si>
  <si>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</si>
  <si>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</si>
  <si>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</si>
  <si>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</si>
  <si>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</si>
  <si>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</si>
  <si>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</si>
  <si>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</si>
  <si>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</si>
  <si>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</si>
  <si>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</si>
  <si>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</si>
  <si>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</si>
  <si>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</si>
  <si>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</si>
  <si>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</si>
  <si>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</si>
  <si>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</si>
  <si>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</si>
  <si>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</si>
  <si>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</si>
  <si>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</si>
  <si>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</si>
  <si>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</si>
  <si>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</si>
  <si>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</si>
  <si>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</si>
  <si>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</si>
  <si>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</si>
  <si>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</si>
  <si>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</si>
  <si>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</si>
  <si>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</si>
  <si>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</si>
  <si>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</si>
  <si>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</si>
  <si>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</si>
  <si>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</si>
  <si>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</si>
  <si>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</si>
  <si>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</si>
  <si>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</si>
  <si>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</si>
  <si>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</si>
  <si>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</si>
  <si>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</si>
  <si>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</si>
  <si>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</si>
  <si>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</si>
  <si>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</si>
  <si>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</si>
  <si>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</si>
  <si>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</si>
  <si>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</si>
  <si>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</si>
  <si>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</si>
  <si>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</si>
  <si>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</si>
  <si>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</si>
  <si>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</si>
  <si>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</si>
  <si>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</si>
  <si>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</si>
  <si>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</si>
  <si>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</si>
  <si>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</si>
  <si>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</si>
  <si>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</si>
  <si>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</si>
  <si>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</si>
  <si>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</si>
  <si>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</si>
  <si>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</si>
  <si>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</si>
  <si>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</si>
  <si>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</si>
  <si>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</si>
  <si>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</si>
  <si>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</si>
  <si>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</si>
  <si>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</si>
  <si>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</si>
  <si>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</si>
  <si>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</si>
  <si>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</si>
  <si>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</si>
  <si>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</si>
  <si>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</si>
  <si>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</si>
  <si>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</si>
  <si>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</si>
  <si>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</si>
  <si>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</si>
  <si>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</si>
  <si>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</si>
  <si>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</si>
  <si>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</si>
  <si>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</si>
  <si>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</si>
  <si>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</si>
  <si>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</si>
  <si>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</si>
  <si>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</si>
  <si>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</si>
  <si>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</si>
  <si>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</si>
  <si>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</si>
  <si>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</si>
  <si>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</si>
  <si>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</si>
  <si>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</si>
  <si>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</si>
  <si>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</si>
  <si>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</si>
  <si>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</si>
  <si>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</si>
  <si>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</si>
  <si>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</si>
  <si>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</si>
  <si>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</si>
  <si>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</si>
  <si>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</si>
  <si>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</si>
  <si>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</si>
  <si>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</si>
  <si>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</si>
  <si>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</si>
  <si>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</si>
  <si>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</si>
  <si>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</si>
  <si>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</si>
  <si>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</si>
  <si>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</si>
  <si>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</si>
  <si>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</si>
  <si>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</si>
  <si>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</si>
  <si>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</si>
  <si>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</si>
  <si>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</si>
  <si>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</si>
  <si>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</si>
  <si>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</si>
  <si>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</si>
  <si>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</si>
  <si>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</si>
  <si>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</si>
  <si>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</si>
  <si>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</si>
  <si>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</si>
  <si>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</si>
  <si>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</si>
  <si>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</si>
  <si>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</si>
  <si>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</si>
  <si>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</si>
  <si>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</si>
  <si>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</si>
  <si>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</si>
  <si>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</si>
  <si>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</si>
  <si>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</si>
  <si>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</si>
  <si>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</si>
  <si>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</si>
  <si>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</si>
  <si>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</si>
  <si>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</si>
  <si>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</si>
  <si>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</si>
  <si>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</si>
  <si>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</si>
  <si>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</si>
  <si>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</si>
  <si>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</si>
  <si>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</si>
  <si>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</si>
  <si>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</si>
  <si>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</si>
  <si>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</si>
  <si>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</si>
  <si>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</si>
  <si>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</si>
  <si>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</si>
  <si>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</si>
  <si>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</si>
  <si>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</si>
  <si>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</si>
  <si>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</si>
  <si>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</si>
  <si>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</si>
  <si>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</si>
  <si>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</si>
  <si>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</si>
  <si>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</si>
  <si>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</si>
  <si>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</si>
  <si>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</si>
  <si>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</si>
  <si>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</si>
  <si>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</si>
  <si>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</si>
  <si>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</si>
  <si>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</si>
  <si>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</si>
  <si>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</si>
  <si>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</si>
  <si>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</si>
  <si>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</si>
  <si>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</si>
  <si>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</si>
  <si>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</si>
  <si>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</si>
  <si>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</si>
  <si>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</si>
  <si>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</si>
  <si>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</si>
  <si>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</si>
  <si>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</si>
  <si>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</si>
  <si>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</si>
  <si>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</si>
  <si>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</si>
  <si>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</si>
  <si>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</si>
  <si>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</si>
  <si>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</si>
  <si>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</si>
  <si>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</si>
  <si>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</si>
  <si>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</si>
  <si>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</si>
  <si>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</si>
  <si>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</si>
  <si>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</si>
  <si>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</si>
  <si>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</si>
  <si>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</si>
  <si>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</si>
  <si>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</si>
  <si>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</si>
  <si>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</si>
  <si>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</si>
  <si>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</si>
  <si>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</si>
  <si>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</si>
  <si>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</si>
  <si>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</si>
  <si>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</si>
  <si>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</si>
  <si>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</si>
  <si>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</si>
  <si>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</si>
  <si>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</si>
  <si>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</si>
  <si>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</si>
  <si>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</si>
  <si>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</si>
  <si>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</si>
  <si>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</si>
  <si>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</si>
  <si>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</si>
  <si>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</si>
  <si>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</si>
  <si>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</si>
  <si>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</si>
  <si>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</si>
  <si>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</si>
  <si>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</si>
  <si>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</si>
  <si>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</si>
  <si>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</si>
  <si>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</si>
  <si>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</si>
  <si>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</si>
  <si>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</si>
  <si>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</si>
  <si>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</si>
  <si>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</si>
  <si>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</si>
  <si>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</si>
  <si>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</si>
  <si>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</si>
  <si>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</si>
  <si>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</si>
  <si>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</si>
  <si>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</si>
  <si>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</si>
  <si>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</si>
  <si>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</si>
  <si>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</si>
  <si>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</si>
  <si>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</si>
  <si>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</si>
  <si>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</si>
  <si>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</si>
  <si>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</si>
  <si>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</si>
  <si>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</si>
  <si>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</si>
  <si>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</si>
  <si>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</si>
  <si>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</si>
  <si>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</si>
  <si>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</si>
  <si>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</si>
  <si>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</si>
  <si>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</si>
  <si>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</si>
  <si>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</si>
  <si>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</si>
  <si>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</si>
  <si>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</si>
  <si>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</si>
  <si>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</si>
  <si>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</si>
  <si>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</si>
  <si>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</si>
  <si>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</si>
  <si>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</si>
  <si>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</si>
  <si>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</si>
  <si>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</si>
  <si>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</si>
  <si>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</si>
  <si>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</si>
  <si>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</si>
  <si>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</si>
  <si>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</si>
  <si>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</si>
  <si>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</si>
  <si>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</si>
  <si>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</si>
  <si>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</si>
  <si>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</si>
  <si>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</si>
  <si>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</si>
  <si>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</si>
  <si>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</si>
  <si>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</si>
  <si>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</si>
  <si>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</si>
  <si>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</si>
  <si>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</si>
  <si>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</si>
  <si>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</si>
  <si>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</si>
  <si>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</si>
  <si>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</si>
  <si>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</si>
  <si>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</si>
  <si>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</si>
  <si>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</si>
  <si>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</si>
  <si>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</si>
  <si>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</si>
  <si>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</si>
  <si>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</si>
  <si>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</si>
  <si>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</si>
  <si>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</si>
  <si>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</si>
  <si>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</si>
  <si>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</si>
  <si>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</si>
  <si>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</si>
  <si>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</si>
  <si>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</si>
  <si>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</si>
  <si>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</si>
  <si>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</si>
  <si>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</si>
  <si>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</si>
  <si>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</si>
  <si>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</si>
  <si>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</si>
  <si>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</si>
  <si>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</si>
  <si>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</si>
  <si>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</si>
  <si>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</si>
  <si>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</si>
  <si>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</si>
  <si>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</si>
  <si>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</si>
  <si>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</si>
  <si>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</si>
  <si>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</si>
  <si>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</si>
  <si>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</si>
  <si>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</si>
  <si>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</si>
  <si>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</si>
  <si>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</si>
  <si>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</si>
  <si>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</si>
  <si>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</si>
  <si>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</si>
  <si>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</si>
  <si>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</si>
  <si>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</si>
  <si>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</si>
  <si>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</si>
  <si>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</si>
  <si>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</si>
  <si>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</si>
  <si>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</si>
  <si>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</si>
  <si>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</si>
  <si>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</si>
  <si>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</si>
  <si>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</si>
  <si>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</si>
  <si>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</si>
  <si>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</si>
  <si>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</si>
  <si>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</si>
  <si>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</si>
  <si>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</si>
  <si>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</si>
  <si>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</si>
  <si>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</si>
  <si>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</si>
  <si>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</si>
  <si>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</si>
  <si>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</si>
  <si>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</si>
  <si>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</si>
  <si>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</si>
  <si>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</si>
  <si>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</si>
  <si>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</si>
  <si>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</si>
  <si>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</si>
  <si>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</si>
  <si>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</si>
  <si>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</si>
  <si>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</si>
  <si>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</si>
  <si>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</si>
  <si>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</si>
  <si>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</si>
  <si>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</si>
  <si>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</si>
  <si>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</si>
  <si>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</si>
  <si>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</si>
  <si>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</si>
  <si>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</si>
  <si>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</si>
  <si>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</si>
  <si>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</si>
  <si>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</si>
  <si>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</si>
  <si>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</si>
  <si>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</si>
  <si>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</si>
  <si>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</si>
  <si>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</si>
  <si>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</si>
  <si>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</si>
  <si>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</si>
  <si>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</si>
  <si>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</si>
  <si>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</si>
  <si>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</si>
  <si>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</si>
  <si>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</si>
  <si>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</si>
  <si>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</si>
  <si>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</si>
  <si>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</si>
  <si>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</si>
  <si>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</si>
  <si>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</si>
  <si>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</si>
  <si>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</si>
  <si>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</si>
  <si>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</si>
  <si>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</si>
  <si>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</si>
  <si>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</si>
  <si>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</si>
  <si>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</si>
  <si>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</si>
  <si>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</si>
  <si>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</si>
  <si>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</si>
  <si>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</si>
  <si>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</si>
  <si>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</si>
  <si>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</si>
  <si>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</si>
  <si>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</si>
  <si>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</si>
  <si>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</si>
  <si>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</si>
  <si>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</si>
  <si>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</si>
  <si>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</si>
  <si>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</si>
  <si>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</si>
  <si>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</si>
  <si>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</si>
  <si>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</si>
  <si>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</si>
  <si>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</si>
  <si>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</si>
  <si>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</si>
  <si>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</si>
  <si>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</si>
  <si>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</si>
  <si>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</si>
  <si>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</si>
  <si>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</si>
  <si>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</si>
  <si>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</si>
  <si>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</si>
  <si>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</si>
  <si>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</si>
  <si>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</si>
  <si>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</si>
  <si>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</si>
  <si>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</si>
  <si>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</si>
  <si>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</si>
  <si>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</si>
  <si>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</si>
  <si>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</si>
  <si>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</si>
  <si>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</si>
  <si>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</si>
  <si>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</si>
  <si>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</si>
  <si>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</si>
  <si>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</si>
  <si>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</si>
  <si>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</si>
  <si>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</si>
  <si>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</si>
  <si>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</si>
  <si>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</si>
  <si>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</si>
  <si>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</si>
  <si>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</si>
  <si>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</si>
  <si>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</si>
  <si>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</si>
  <si>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</si>
  <si>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</si>
  <si>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</si>
  <si>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</si>
  <si>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</si>
  <si>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</si>
  <si>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</si>
  <si>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</si>
  <si>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</si>
  <si>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</si>
  <si>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</si>
  <si>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</si>
  <si>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</si>
  <si>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</si>
  <si>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</si>
  <si>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</si>
  <si>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</si>
  <si>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</si>
  <si>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</si>
  <si>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</si>
  <si>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</si>
  <si>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</si>
  <si>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</si>
  <si>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</si>
  <si>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</si>
  <si>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</si>
  <si>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</si>
  <si>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</si>
  <si>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</si>
  <si>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</si>
  <si>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</si>
  <si>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</si>
  <si>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</si>
  <si>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</si>
  <si>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</si>
  <si>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</si>
  <si>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</si>
  <si>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</si>
  <si>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</si>
  <si>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</si>
  <si>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</si>
  <si>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</si>
  <si>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</si>
  <si>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</si>
  <si>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</si>
  <si>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</si>
  <si>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</si>
  <si>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</si>
  <si>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</si>
  <si>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</si>
  <si>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</si>
  <si>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</si>
  <si>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</si>
  <si>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</si>
  <si>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</si>
  <si>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</si>
  <si>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</si>
  <si>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</si>
  <si>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</si>
  <si>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</si>
  <si>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</si>
  <si>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</si>
  <si>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</si>
  <si>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</si>
  <si>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</si>
  <si>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</si>
  <si>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</si>
  <si>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</si>
  <si>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</si>
  <si>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</si>
  <si>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</si>
  <si>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</si>
  <si>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</si>
  <si>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</si>
  <si>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</si>
  <si>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</si>
  <si>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</si>
  <si>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</si>
  <si>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</si>
  <si>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</si>
  <si>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</si>
  <si>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</si>
  <si>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</si>
  <si>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</si>
  <si>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</si>
  <si>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</si>
  <si>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</si>
  <si>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</si>
  <si>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</si>
  <si>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</si>
  <si>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</si>
  <si>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</si>
  <si>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</si>
  <si>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</si>
  <si>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</si>
  <si>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</si>
  <si>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</si>
  <si>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</si>
  <si>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</si>
  <si>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</si>
  <si>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</si>
  <si>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</si>
  <si>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</si>
  <si>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</si>
  <si>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</si>
  <si>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</si>
  <si>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</si>
  <si>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</si>
  <si>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</si>
  <si>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</si>
  <si>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</si>
  <si>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</si>
  <si>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</si>
  <si>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</si>
  <si>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</si>
  <si>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</si>
  <si>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</si>
  <si>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</si>
  <si>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</si>
  <si>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</si>
  <si>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</si>
  <si>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</si>
  <si>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</si>
  <si>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</si>
  <si>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</si>
  <si>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</si>
  <si>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</si>
  <si>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</si>
  <si>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</si>
  <si>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</si>
  <si>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</si>
  <si>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</si>
  <si>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</si>
  <si>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</si>
  <si>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</si>
  <si>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</si>
  <si>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</si>
  <si>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</si>
  <si>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</si>
  <si>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</si>
  <si>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</si>
  <si>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</si>
  <si>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</si>
  <si>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</si>
  <si>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</si>
  <si>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</si>
  <si>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</si>
  <si>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</si>
  <si>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</si>
  <si>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</si>
  <si>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</si>
  <si>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</si>
  <si>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</si>
  <si>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</si>
  <si>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</si>
  <si>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</si>
  <si>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</si>
  <si>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</si>
  <si>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</si>
  <si>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</si>
  <si>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</si>
  <si>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</si>
  <si>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</si>
  <si>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</si>
  <si>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</si>
  <si>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</si>
  <si>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</si>
  <si>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</si>
  <si>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</si>
  <si>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</si>
  <si>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</si>
  <si>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</si>
  <si>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</si>
  <si>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</si>
  <si>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</si>
  <si>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</si>
  <si>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</si>
  <si>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</si>
  <si>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</si>
  <si>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</si>
  <si>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</si>
  <si>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</si>
  <si>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</si>
  <si>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</si>
  <si>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</si>
  <si>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</si>
  <si>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</si>
  <si>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</si>
  <si>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</si>
  <si>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</si>
  <si>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</si>
  <si>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</si>
  <si>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</si>
  <si>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</si>
  <si>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</si>
  <si>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</si>
  <si>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</si>
  <si>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</si>
  <si>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</si>
  <si>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</si>
  <si>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</si>
  <si>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</si>
  <si>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</si>
  <si>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</si>
  <si>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</si>
  <si>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</si>
  <si>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</si>
  <si>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</si>
  <si>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</si>
  <si>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</si>
  <si>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</si>
  <si>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</si>
  <si>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</si>
  <si>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</si>
  <si>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</si>
  <si>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</si>
  <si>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</si>
  <si>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</si>
  <si>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</si>
  <si>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</si>
  <si>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</si>
  <si>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</si>
  <si>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</si>
  <si>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</si>
  <si>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</si>
  <si>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</si>
  <si>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</si>
  <si>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</si>
  <si>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</si>
  <si>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</si>
  <si>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</si>
  <si>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</si>
  <si>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</si>
  <si>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</si>
  <si>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</si>
  <si>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</si>
  <si>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</si>
  <si>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</si>
  <si>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</si>
  <si>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</si>
  <si>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</si>
  <si>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</si>
  <si>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</si>
  <si>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</si>
  <si>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</si>
  <si>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</si>
  <si>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</si>
  <si>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</si>
  <si>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</si>
  <si>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</si>
  <si>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</si>
  <si>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</si>
  <si>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</si>
  <si>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</si>
  <si>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</si>
  <si>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</si>
  <si>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</si>
  <si>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</si>
  <si>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</si>
  <si>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</si>
  <si>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</si>
  <si>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</si>
  <si>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</si>
  <si>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</si>
  <si>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</si>
  <si>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</si>
  <si>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</si>
  <si>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</si>
  <si>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</si>
  <si>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</si>
  <si>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</si>
  <si>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</si>
  <si>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</si>
  <si>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</si>
  <si>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</si>
  <si>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</si>
  <si>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</si>
  <si>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</si>
  <si>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</si>
  <si>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</si>
  <si>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</si>
  <si>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</si>
  <si>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</si>
  <si>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</si>
  <si>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</si>
  <si>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</si>
  <si>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</si>
  <si>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</si>
  <si>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</si>
  <si>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</si>
  <si>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</si>
  <si>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</si>
  <si>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</si>
  <si>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</si>
  <si>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</si>
  <si>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</si>
  <si>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</si>
  <si>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</si>
  <si>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</si>
  <si>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</si>
  <si>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</si>
  <si>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</si>
  <si>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</si>
  <si>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</si>
  <si>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</si>
  <si>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</si>
  <si>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</si>
  <si>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</si>
  <si>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</si>
  <si>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</si>
  <si>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</si>
  <si>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</si>
  <si>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</si>
  <si>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</si>
  <si>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</si>
  <si>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</si>
  <si>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</si>
  <si>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</si>
  <si>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</si>
  <si>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</si>
  <si>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</si>
  <si>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</si>
  <si>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</si>
  <si>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</si>
  <si>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</si>
  <si>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</si>
  <si>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</si>
  <si>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</si>
  <si>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</si>
  <si>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</si>
  <si>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</si>
  <si>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</si>
  <si>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</si>
  <si>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</si>
  <si>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</si>
  <si>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</si>
  <si>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</si>
  <si>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</si>
  <si>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</si>
  <si>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</si>
  <si>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</si>
  <si>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</si>
  <si>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</si>
  <si>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</si>
  <si>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</si>
  <si>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</si>
  <si>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</si>
  <si>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</si>
  <si>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</si>
  <si>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</si>
  <si>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</si>
  <si>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</si>
  <si>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</si>
  <si>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</si>
  <si>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</si>
  <si>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</si>
  <si>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</si>
  <si>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</si>
  <si>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</si>
  <si>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</si>
  <si>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</si>
  <si>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</si>
  <si>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</si>
  <si>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</si>
  <si>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</si>
  <si>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</si>
  <si>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</si>
  <si>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</si>
  <si>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</si>
  <si>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</si>
  <si>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</si>
  <si>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</si>
  <si>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</si>
  <si>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</si>
  <si>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</si>
  <si>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</si>
  <si>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</si>
  <si>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</si>
  <si>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</si>
  <si>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</si>
  <si>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</si>
  <si>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</si>
  <si>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</si>
  <si>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</si>
  <si>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</si>
  <si>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</si>
  <si>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</si>
  <si>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</si>
  <si>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</si>
  <si>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</si>
  <si>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</si>
  <si>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</si>
  <si>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</si>
  <si>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</si>
  <si>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</si>
  <si>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</si>
  <si>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</si>
  <si>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</si>
  <si>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</si>
  <si>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</si>
  <si>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</si>
  <si>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</si>
  <si>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</si>
  <si>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</si>
  <si>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</si>
  <si>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</si>
  <si>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</si>
  <si>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</si>
  <si>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</si>
  <si>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</si>
  <si>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</si>
  <si>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</si>
  <si>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</si>
  <si>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</si>
  <si>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</si>
  <si>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</si>
  <si>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</si>
  <si>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</si>
  <si>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</si>
  <si>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</si>
  <si>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</si>
  <si>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</si>
  <si>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</si>
  <si>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</si>
  <si>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</si>
  <si>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</si>
  <si>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</si>
  <si>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</si>
  <si>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</si>
  <si>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</si>
  <si>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</si>
  <si>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</si>
  <si>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</si>
  <si>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</si>
  <si>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</si>
  <si>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</si>
  <si>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</si>
  <si>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</si>
  <si>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</si>
  <si>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</si>
  <si>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</si>
  <si>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</si>
  <si>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</si>
  <si>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</si>
  <si>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</si>
  <si>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</si>
  <si>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</si>
  <si>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</si>
  <si>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</si>
  <si>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</si>
  <si>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</si>
  <si>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</si>
  <si>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</si>
  <si>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</si>
  <si>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</si>
  <si>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</si>
  <si>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</si>
  <si>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</si>
  <si>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</si>
  <si>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</si>
  <si>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</si>
  <si>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</si>
  <si>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</si>
  <si>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</si>
  <si>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</si>
  <si>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</si>
  <si>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</si>
  <si>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</si>
  <si>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</si>
  <si>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</si>
  <si>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</si>
  <si>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</si>
  <si>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</si>
  <si>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</si>
  <si>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</si>
  <si>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</si>
  <si>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</si>
  <si>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</si>
  <si>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</si>
  <si>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</si>
  <si>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</si>
  <si>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</si>
  <si>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</si>
  <si>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</si>
  <si>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</si>
  <si>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</si>
  <si>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</si>
  <si>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</si>
  <si>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</si>
  <si>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</si>
  <si>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</si>
  <si>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</si>
  <si>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</si>
  <si>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</si>
  <si>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</si>
  <si>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</si>
  <si>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</si>
  <si>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</si>
  <si>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</si>
  <si>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</si>
  <si>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</si>
  <si>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</si>
  <si>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</si>
  <si>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</si>
  <si>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</si>
  <si>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</si>
  <si>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</si>
  <si>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</si>
  <si>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</si>
  <si>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</si>
  <si>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</si>
  <si>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</si>
  <si>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</si>
  <si>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</si>
  <si>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</si>
  <si>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</si>
  <si>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</si>
  <si>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</si>
  <si>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</si>
  <si>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</si>
  <si>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</si>
  <si>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</si>
  <si>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</si>
  <si>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</si>
  <si>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</si>
  <si>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</si>
  <si>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</si>
  <si>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</si>
  <si>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</si>
  <si>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</si>
  <si>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</si>
  <si>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</si>
  <si>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</si>
  <si>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</si>
  <si>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</si>
  <si>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</si>
  <si>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</si>
  <si>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</si>
  <si>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</si>
  <si>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</si>
  <si>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</si>
  <si>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</si>
  <si>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</si>
  <si>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</si>
  <si>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</si>
  <si>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</si>
  <si>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</si>
  <si>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</si>
  <si>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</si>
  <si>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</si>
  <si>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</si>
  <si>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</si>
  <si>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</si>
  <si>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</si>
  <si>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</si>
  <si>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</si>
  <si>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</si>
  <si>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</si>
  <si>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</si>
  <si>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</si>
  <si>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</si>
  <si>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</si>
  <si>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</si>
  <si>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</si>
  <si>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</si>
  <si>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</si>
  <si>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</si>
  <si>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</si>
  <si>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</si>
  <si>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</si>
  <si>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</si>
  <si>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</si>
  <si>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</si>
  <si>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</si>
  <si>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</si>
  <si>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</si>
  <si>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</si>
  <si>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</si>
  <si>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</si>
  <si>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</si>
  <si>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</si>
  <si>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</si>
  <si>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</si>
  <si>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</si>
  <si>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</si>
  <si>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</si>
  <si>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</si>
  <si>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</si>
  <si>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</si>
  <si>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</si>
  <si>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</si>
  <si>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</si>
  <si>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</si>
  <si>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</si>
  <si>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</si>
  <si>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</si>
  <si>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</si>
  <si>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</si>
  <si>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</si>
  <si>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</si>
  <si>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</si>
  <si>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</si>
  <si>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</si>
  <si>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</si>
  <si>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</si>
  <si>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</si>
  <si>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</si>
  <si>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</si>
  <si>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</si>
  <si>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</si>
  <si>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</si>
  <si>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</si>
  <si>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</si>
  <si>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</si>
  <si>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</si>
  <si>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</si>
  <si>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</si>
  <si>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</si>
  <si>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</si>
  <si>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</si>
  <si>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</si>
  <si>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</si>
  <si>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</si>
  <si>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</si>
  <si>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</si>
  <si>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</si>
  <si>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</si>
  <si>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</si>
  <si>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</si>
  <si>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</si>
  <si>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</si>
  <si>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</si>
  <si>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</si>
  <si>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</si>
  <si>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</si>
  <si>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</si>
  <si>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</si>
  <si>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</si>
  <si>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</si>
  <si>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</si>
  <si>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</si>
  <si>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</si>
  <si>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</si>
  <si>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</si>
  <si>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</si>
  <si>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</si>
  <si>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</si>
  <si>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</si>
  <si>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</si>
  <si>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</si>
  <si>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</si>
  <si>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</si>
  <si>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</si>
  <si>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</si>
  <si>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</si>
  <si>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</si>
  <si>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</si>
  <si>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</si>
  <si>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</si>
  <si>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</si>
  <si>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</si>
  <si>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</si>
  <si>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</si>
  <si>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</si>
  <si>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</si>
  <si>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</si>
  <si>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</si>
  <si>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</si>
  <si>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</si>
  <si>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</si>
  <si>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</si>
  <si>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</si>
  <si>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</si>
  <si>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</si>
  <si>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</si>
  <si>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</si>
  <si>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</si>
  <si>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</si>
  <si>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</si>
  <si>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</si>
  <si>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</si>
  <si>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</si>
  <si>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</si>
  <si>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</si>
  <si>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</si>
  <si>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</si>
  <si>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</si>
  <si>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</si>
  <si>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</si>
  <si>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</si>
  <si>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</si>
  <si>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</si>
  <si>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</si>
  <si>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</si>
  <si>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</si>
  <si>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</si>
  <si>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</si>
  <si>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</si>
  <si>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</si>
  <si>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</si>
  <si>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</si>
  <si>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</si>
  <si>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</si>
  <si>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</si>
  <si>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</si>
  <si>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</si>
  <si>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</si>
  <si>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</si>
  <si>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</si>
  <si>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</si>
  <si>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</si>
  <si>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</si>
  <si>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</si>
  <si>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</si>
  <si>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</si>
  <si>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</si>
  <si>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</si>
  <si>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</si>
  <si>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</si>
  <si>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</si>
  <si>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</si>
  <si>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</si>
  <si>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</si>
  <si>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</si>
  <si>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</si>
  <si>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</si>
  <si>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</si>
  <si>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</si>
  <si>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</si>
  <si>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</si>
  <si>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</si>
  <si>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</si>
  <si>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</si>
  <si>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</si>
  <si>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</si>
  <si>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</si>
  <si>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</si>
  <si>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</si>
  <si>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</si>
  <si>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</si>
  <si>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</si>
  <si>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</si>
  <si>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</si>
  <si>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</si>
  <si>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</si>
  <si>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</si>
  <si>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</si>
  <si>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</si>
  <si>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</si>
  <si>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</si>
  <si>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</si>
  <si>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</si>
  <si>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</si>
  <si>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</si>
  <si>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</si>
  <si>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</si>
  <si>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</si>
  <si>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</si>
  <si>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</si>
  <si>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</si>
  <si>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</si>
  <si>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</si>
  <si>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</si>
  <si>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</si>
  <si>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</si>
  <si>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</si>
  <si>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</si>
  <si>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</si>
  <si>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</si>
  <si>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</si>
  <si>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</si>
  <si>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</si>
  <si>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</si>
  <si>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</si>
  <si>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</si>
  <si>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</si>
  <si>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</si>
  <si>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</si>
  <si>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</si>
  <si>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</si>
  <si>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</si>
  <si>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</si>
  <si>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</si>
  <si>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</si>
  <si>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</si>
  <si>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</si>
  <si>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</si>
  <si>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</si>
  <si>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</si>
  <si>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</si>
  <si>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</si>
  <si>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</si>
  <si>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</si>
  <si>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</si>
  <si>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</si>
  <si>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</si>
  <si>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</si>
  <si>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</si>
  <si>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</si>
  <si>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</si>
  <si>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</si>
  <si>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</si>
  <si>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</si>
  <si>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</si>
  <si>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</si>
  <si>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</si>
  <si>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</si>
  <si>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</si>
  <si>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</si>
  <si>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</si>
  <si>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</si>
  <si>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</si>
  <si>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</si>
  <si>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</si>
  <si>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</si>
  <si>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</si>
  <si>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</si>
  <si>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</si>
  <si>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</si>
  <si>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</si>
  <si>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</si>
  <si>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</si>
  <si>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</si>
  <si>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</si>
  <si>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</si>
  <si>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</si>
  <si>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</si>
  <si>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</si>
  <si>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</si>
  <si>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</si>
  <si>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</si>
  <si>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</si>
  <si>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</si>
  <si>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</si>
  <si>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</si>
  <si>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</si>
  <si>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</si>
  <si>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</si>
  <si>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</si>
  <si>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</si>
  <si>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</si>
  <si>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</si>
  <si>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</si>
  <si>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</si>
  <si>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</si>
  <si>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</si>
  <si>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</si>
  <si>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</si>
  <si>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</si>
  <si>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</si>
  <si>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</si>
  <si>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</si>
  <si>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</si>
  <si>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</si>
  <si>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</si>
  <si>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</si>
  <si>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</si>
  <si>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</si>
  <si>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</si>
  <si>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</si>
  <si>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</si>
  <si>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</si>
  <si>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</si>
  <si>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</si>
  <si>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</si>
  <si>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</si>
  <si>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</si>
  <si>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</si>
  <si>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</si>
  <si>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</si>
  <si>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</si>
  <si>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</si>
  <si>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</si>
  <si>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</si>
  <si>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</si>
  <si>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</si>
  <si>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</si>
  <si>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</si>
  <si>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</si>
  <si>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</si>
  <si>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</si>
  <si>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</si>
  <si>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</si>
  <si>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</si>
  <si>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</si>
  <si>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</si>
  <si>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</si>
  <si>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</si>
  <si>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</si>
  <si>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</si>
  <si>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</si>
  <si>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</si>
  <si>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</si>
  <si>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</si>
  <si>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</si>
  <si>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</si>
  <si>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</si>
  <si>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</si>
  <si>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</si>
  <si>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</si>
  <si>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</si>
  <si>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</si>
  <si>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</si>
  <si>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</si>
  <si>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</si>
  <si>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</si>
  <si>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</si>
  <si>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</si>
  <si>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</si>
  <si>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</si>
  <si>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</si>
  <si>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</si>
  <si>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</si>
  <si>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</si>
  <si>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</si>
  <si>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</si>
  <si>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</si>
  <si>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</si>
  <si>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</si>
  <si>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</si>
  <si>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</si>
  <si>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</si>
  <si>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</si>
  <si>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</si>
  <si>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</si>
  <si>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</si>
  <si>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</si>
  <si>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</si>
  <si>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</si>
  <si>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</si>
  <si>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</si>
  <si>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</si>
  <si>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</si>
  <si>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</si>
  <si>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</si>
  <si>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</si>
  <si>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</si>
  <si>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</si>
  <si>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</si>
  <si>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</si>
  <si>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</si>
  <si>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</si>
  <si>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</si>
  <si>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</si>
  <si>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</si>
  <si>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</si>
  <si>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</si>
  <si>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</si>
  <si>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</si>
  <si>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</si>
  <si>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</si>
  <si>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</si>
  <si>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</si>
  <si>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</si>
  <si>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</si>
  <si>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</si>
  <si>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</si>
  <si>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</si>
  <si>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</si>
  <si>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</si>
  <si>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</si>
  <si>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</si>
  <si>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</si>
  <si>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</si>
  <si>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</si>
  <si>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</si>
  <si>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</si>
  <si>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</si>
  <si>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</si>
  <si>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</si>
  <si>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</si>
  <si>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</si>
  <si>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</si>
  <si>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</si>
  <si>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</si>
  <si>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</si>
  <si>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</si>
  <si>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</si>
  <si>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</si>
  <si>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</si>
  <si>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</si>
  <si>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</si>
  <si>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</si>
  <si>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</si>
  <si>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</si>
  <si>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</si>
  <si>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</si>
  <si>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</si>
  <si>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</si>
  <si>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</si>
  <si>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</si>
  <si>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</si>
  <si>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</si>
  <si>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</si>
  <si>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</si>
  <si>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</si>
  <si>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</si>
  <si>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</si>
  <si>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</si>
  <si>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</si>
  <si>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</si>
  <si>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</si>
  <si>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</si>
  <si>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</si>
  <si>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</si>
  <si>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</si>
  <si>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</si>
  <si>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</si>
  <si>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</si>
  <si>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</si>
  <si>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</si>
  <si>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</si>
  <si>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</si>
  <si>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</si>
  <si>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</si>
  <si>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</si>
  <si>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</si>
  <si>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</si>
  <si>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</si>
  <si>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</si>
  <si>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</si>
  <si>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</si>
  <si>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</si>
  <si>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</si>
  <si>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</si>
  <si>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</si>
  <si>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</si>
  <si>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</si>
  <si>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</si>
  <si>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</si>
  <si>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</si>
  <si>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</si>
  <si>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</si>
  <si>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</si>
  <si>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</si>
  <si>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</si>
  <si>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</si>
  <si>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</si>
  <si>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</si>
  <si>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</si>
  <si>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</si>
  <si>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</si>
  <si>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</si>
  <si>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</si>
  <si>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</si>
  <si>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</si>
  <si>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</si>
  <si>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</si>
  <si>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</si>
  <si>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</si>
  <si>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</si>
  <si>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</si>
  <si>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</si>
  <si>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</si>
  <si>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</si>
  <si>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</si>
  <si>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</si>
  <si>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</si>
  <si>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</si>
  <si>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</si>
  <si>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</si>
  <si>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</si>
  <si>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</si>
  <si>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</si>
  <si>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</si>
  <si>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</si>
  <si>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</si>
  <si>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</si>
  <si>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</si>
  <si>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</si>
  <si>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</si>
  <si>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</si>
  <si>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</si>
  <si>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</si>
  <si>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</si>
  <si>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</si>
  <si>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</si>
  <si>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</si>
  <si>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</si>
  <si>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</si>
  <si>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</si>
  <si>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</si>
  <si>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</si>
  <si>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</si>
  <si>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</si>
  <si>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</si>
  <si>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</si>
  <si>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</si>
  <si>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</si>
  <si>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</si>
  <si>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</si>
  <si>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</si>
  <si>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</si>
  <si>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</si>
  <si>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</si>
  <si>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</si>
  <si>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</si>
  <si>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</si>
  <si>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</si>
  <si>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</si>
  <si>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</si>
  <si>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</si>
  <si>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</si>
  <si>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</si>
  <si>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</si>
  <si>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</si>
  <si>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</si>
  <si>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</si>
  <si>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</si>
  <si>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</si>
  <si>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</si>
  <si>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</si>
  <si>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</si>
  <si>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</si>
  <si>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</si>
  <si>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</si>
  <si>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</si>
  <si>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</si>
  <si>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</si>
  <si>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</si>
  <si>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</si>
  <si>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</si>
  <si>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</si>
  <si>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</si>
  <si>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</si>
  <si>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</si>
  <si>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</si>
  <si>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</si>
  <si>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</si>
  <si>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</si>
  <si>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</si>
  <si>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</si>
  <si>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</si>
  <si>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</si>
  <si>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</si>
  <si>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</si>
  <si>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</si>
  <si>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</si>
  <si>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</si>
  <si>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</si>
  <si>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</si>
  <si>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</si>
  <si>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</si>
  <si>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</si>
  <si>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</si>
  <si>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</si>
  <si>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</si>
  <si>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</si>
  <si>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</si>
  <si>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</si>
  <si>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</si>
  <si>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</si>
  <si>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</si>
  <si>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</si>
  <si>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</si>
  <si>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</si>
  <si>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</si>
  <si>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</si>
  <si>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</si>
  <si>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</si>
  <si>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</si>
  <si>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</si>
  <si>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</si>
  <si>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</si>
  <si>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</si>
  <si>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</si>
  <si>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</si>
  <si>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</si>
  <si>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</si>
  <si>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</si>
  <si>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</si>
  <si>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</si>
  <si>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</si>
  <si>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</si>
  <si>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</si>
  <si>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</si>
  <si>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</si>
  <si>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</si>
  <si>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</si>
  <si>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</si>
  <si>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</si>
  <si>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</si>
  <si>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</si>
  <si>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</si>
  <si>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</si>
  <si>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</si>
  <si>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</si>
  <si>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</si>
  <si>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</si>
  <si>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</si>
  <si>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</si>
  <si>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</si>
  <si>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</si>
  <si>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</si>
  <si>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</si>
  <si>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</si>
  <si>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</si>
  <si>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</si>
  <si>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</si>
  <si>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</si>
  <si>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</si>
  <si>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</si>
  <si>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</si>
  <si>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</si>
  <si>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</si>
  <si>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</si>
  <si>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</si>
  <si>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</si>
  <si>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</si>
  <si>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</si>
  <si>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</si>
  <si>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</si>
  <si>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</si>
  <si>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</si>
  <si>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</si>
  <si>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</si>
  <si>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</si>
  <si>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</si>
  <si>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</si>
  <si>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</si>
  <si>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</si>
  <si>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</si>
  <si>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</si>
  <si>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</si>
  <si>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</si>
  <si>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</si>
  <si>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</si>
  <si>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</si>
  <si>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</si>
  <si>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</si>
  <si>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</si>
  <si>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</si>
  <si>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</si>
  <si>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</si>
  <si>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</si>
  <si>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</si>
  <si>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</si>
  <si>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</si>
  <si>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</si>
  <si>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</si>
  <si>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</si>
  <si>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</si>
  <si>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</si>
  <si>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</si>
  <si>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</si>
  <si>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</si>
  <si>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</si>
  <si>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</si>
  <si>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</si>
  <si>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</si>
  <si>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</si>
  <si>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</si>
  <si>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</si>
  <si>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</si>
  <si>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</si>
  <si>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</si>
  <si>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</si>
  <si>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</si>
  <si>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</si>
  <si>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</si>
  <si>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</si>
  <si>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</si>
  <si>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</si>
  <si>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</si>
  <si>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</si>
  <si>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</si>
  <si>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</si>
  <si>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</si>
  <si>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</si>
  <si>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</si>
  <si>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</si>
  <si>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</si>
  <si>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</si>
  <si>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</si>
  <si>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</si>
  <si>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</si>
  <si>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</si>
  <si>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</si>
  <si>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</si>
  <si>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</si>
  <si>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</si>
  <si>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</si>
  <si>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</si>
  <si>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</si>
  <si>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</si>
  <si>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</si>
  <si>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</si>
  <si>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</si>
  <si>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</si>
  <si>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</si>
  <si>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</si>
  <si>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</si>
  <si>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</si>
  <si>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</si>
  <si>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</si>
  <si>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</si>
  <si>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</si>
  <si>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</si>
  <si>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</si>
  <si>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</si>
  <si>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</si>
  <si>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</si>
  <si>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</si>
  <si>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</si>
  <si>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</si>
  <si>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</si>
  <si>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</si>
  <si>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</si>
  <si>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</si>
  <si>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</si>
  <si>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</si>
  <si>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</si>
  <si>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</si>
  <si>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</si>
  <si>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</si>
  <si>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</si>
  <si>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</si>
  <si>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</si>
  <si>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</si>
  <si>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</si>
  <si>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</si>
  <si>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</si>
  <si>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</si>
  <si>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</si>
  <si>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</si>
  <si>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</si>
  <si>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</si>
  <si>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</si>
  <si>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</si>
  <si>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</si>
  <si>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</si>
  <si>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</si>
  <si>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</si>
  <si>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</si>
  <si>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</si>
  <si>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</si>
  <si>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</si>
  <si>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</si>
  <si>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</si>
  <si>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</si>
  <si>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</si>
  <si>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</si>
  <si>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</si>
  <si>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</si>
  <si>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</si>
  <si>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</si>
  <si>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</si>
  <si>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</si>
  <si>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</si>
  <si>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</si>
  <si>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</si>
  <si>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</si>
  <si>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</si>
  <si>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</si>
  <si>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</si>
  <si>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</si>
  <si>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</si>
  <si>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</si>
  <si>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</si>
  <si>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</si>
  <si>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</si>
  <si>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</si>
  <si>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</si>
  <si>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</si>
  <si>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</si>
  <si>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</si>
  <si>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</si>
  <si>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</si>
  <si>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</si>
  <si>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</si>
  <si>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</si>
  <si>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</si>
  <si>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</si>
  <si>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</si>
  <si>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</si>
  <si>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</si>
  <si>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</si>
  <si>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</si>
  <si>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</si>
  <si>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</si>
  <si>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</si>
  <si>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</si>
  <si>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</si>
  <si>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</si>
  <si>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</si>
  <si>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</si>
  <si>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</si>
  <si>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</si>
  <si>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</si>
  <si>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</si>
  <si>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</si>
  <si>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</si>
  <si>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</si>
  <si>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</si>
  <si>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</si>
  <si>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</si>
  <si>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</si>
  <si>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</si>
  <si>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</si>
  <si>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</si>
  <si>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</si>
  <si>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</si>
  <si>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</si>
  <si>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</si>
  <si>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</si>
  <si>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</si>
  <si>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</si>
  <si>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</si>
  <si>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</si>
  <si>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</si>
  <si>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</si>
  <si>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</si>
  <si>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</si>
  <si>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</si>
  <si>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</si>
  <si>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</si>
  <si>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</si>
  <si>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</si>
  <si>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</si>
  <si>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</si>
  <si>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</si>
  <si>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</si>
  <si>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</si>
  <si>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</si>
  <si>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</si>
  <si>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</si>
  <si>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</si>
  <si>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</si>
  <si>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</si>
  <si>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</si>
  <si>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</si>
  <si>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</si>
  <si>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</si>
  <si>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</si>
  <si>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</si>
  <si>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</si>
  <si>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</si>
  <si>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</si>
  <si>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</si>
  <si>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</si>
  <si>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</si>
  <si>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</si>
  <si>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</si>
  <si>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</si>
  <si>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</si>
  <si>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</si>
  <si>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</si>
  <si>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</si>
  <si>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</si>
  <si>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</si>
  <si>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</si>
  <si>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</si>
  <si>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</si>
  <si>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</si>
  <si>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</si>
  <si>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</si>
  <si>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</si>
  <si>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</si>
  <si>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</si>
  <si>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</si>
  <si>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</si>
  <si>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</si>
  <si>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</si>
  <si>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</si>
  <si>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</si>
  <si>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</si>
  <si>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</si>
  <si>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</si>
  <si>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</si>
  <si>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</si>
  <si>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</si>
  <si>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</si>
  <si>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</si>
  <si>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</si>
  <si>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</si>
  <si>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</si>
  <si>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</si>
  <si>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</si>
  <si>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</si>
  <si>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</si>
  <si>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</si>
  <si>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</si>
  <si>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</si>
  <si>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</si>
  <si>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</si>
  <si>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</si>
  <si>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</si>
  <si>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</si>
  <si>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</si>
  <si>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</si>
  <si>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</si>
  <si>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</si>
  <si>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</si>
  <si>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</si>
  <si>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</si>
  <si>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</si>
  <si>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</si>
  <si>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</si>
  <si>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</si>
  <si>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</si>
  <si>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</si>
  <si>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</si>
  <si>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</si>
  <si>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</si>
  <si>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</si>
  <si>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</si>
  <si>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</si>
  <si>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</si>
  <si>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</si>
  <si>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</si>
  <si>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</si>
  <si>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</si>
  <si>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</si>
  <si>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</si>
  <si>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</si>
  <si>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</si>
  <si>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</si>
  <si>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</si>
  <si>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</si>
  <si>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</si>
  <si>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</si>
  <si>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</si>
  <si>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</si>
  <si>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</si>
  <si>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</si>
  <si>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</si>
  <si>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</si>
  <si>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</si>
  <si>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</si>
  <si>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</si>
  <si>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</si>
  <si>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</si>
  <si>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</si>
  <si>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</si>
  <si>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</si>
  <si>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</si>
  <si>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</si>
  <si>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</si>
  <si>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</si>
  <si>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</si>
  <si>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</si>
  <si>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</si>
  <si>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</si>
  <si>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</si>
  <si>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</si>
  <si>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</si>
  <si>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</si>
  <si>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</si>
  <si>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</si>
  <si>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</si>
  <si>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</si>
  <si>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</si>
  <si>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</si>
  <si>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</si>
  <si>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</si>
  <si>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</si>
  <si>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</si>
  <si>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</si>
  <si>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</si>
  <si>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</si>
  <si>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</si>
  <si>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</si>
  <si>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</si>
  <si>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</si>
  <si>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</si>
  <si>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</si>
  <si>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</si>
  <si>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</si>
  <si>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</si>
  <si>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</si>
  <si>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</si>
  <si>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</si>
  <si>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</si>
  <si>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</si>
  <si>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</si>
  <si>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</si>
  <si>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</si>
  <si>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</si>
  <si>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</si>
  <si>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</si>
  <si>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</si>
  <si>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</si>
  <si>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</si>
  <si>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</si>
  <si>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</si>
  <si>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</si>
  <si>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</si>
  <si>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</si>
  <si>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</si>
  <si>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</si>
  <si>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</si>
  <si>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</si>
  <si>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</si>
  <si>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</si>
  <si>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</si>
  <si>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</si>
  <si>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</si>
  <si>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</si>
  <si>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</si>
  <si>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</si>
  <si>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</si>
  <si>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</si>
  <si>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</si>
  <si>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</si>
  <si>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</si>
  <si>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</si>
  <si>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</si>
  <si>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</si>
  <si>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</si>
  <si>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</si>
  <si>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</si>
  <si>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</si>
  <si>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</si>
  <si>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</si>
  <si>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</si>
  <si>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</si>
  <si>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</si>
  <si>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</si>
  <si>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</si>
  <si>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</si>
  <si>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</si>
  <si>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</si>
  <si>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</si>
  <si>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</si>
  <si>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</si>
  <si>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</si>
  <si>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</si>
  <si>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</si>
  <si>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</si>
  <si>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</si>
  <si>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</si>
  <si>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</si>
  <si>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</si>
  <si>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</si>
  <si>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</si>
  <si>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</si>
  <si>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</si>
  <si>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</si>
  <si>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</si>
  <si>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</si>
  <si>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</si>
  <si>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</si>
  <si>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</si>
  <si>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</si>
  <si>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</si>
  <si>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</si>
  <si>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</si>
  <si>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</si>
  <si>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</si>
  <si>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</si>
  <si>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</si>
  <si>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</si>
  <si>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</si>
  <si>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</si>
  <si>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</si>
  <si>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</si>
  <si>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</si>
  <si>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</si>
  <si>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</si>
  <si>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</si>
  <si>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</si>
  <si>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</si>
  <si>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</si>
  <si>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</si>
  <si>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</si>
  <si>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</si>
  <si>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</si>
  <si>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</si>
  <si>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</si>
  <si>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</si>
  <si>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</si>
  <si>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</si>
  <si>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</si>
  <si>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</si>
  <si>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</si>
  <si>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</si>
  <si>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</si>
  <si>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</si>
  <si>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</si>
  <si>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</si>
  <si>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</si>
  <si>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</si>
  <si>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</si>
  <si>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</si>
  <si>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</si>
  <si>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</si>
  <si>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</si>
  <si>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</si>
  <si>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</si>
  <si>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</si>
  <si>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</si>
  <si>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</si>
  <si>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</si>
  <si>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</si>
  <si>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</si>
  <si>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</si>
  <si>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</si>
  <si>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</si>
  <si>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</si>
  <si>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</si>
  <si>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</si>
  <si>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</si>
  <si>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</si>
  <si>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</si>
  <si>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</si>
  <si>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</si>
  <si>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</si>
  <si>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</si>
  <si>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</si>
  <si>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</si>
  <si>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</si>
  <si>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</si>
  <si>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</si>
  <si>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</si>
  <si>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</si>
  <si>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</si>
  <si>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</si>
  <si>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</si>
  <si>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</si>
  <si>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</si>
  <si>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</si>
  <si>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</si>
  <si>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</si>
  <si>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</si>
  <si>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</si>
  <si>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</si>
  <si>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</si>
  <si>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</si>
  <si>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</si>
  <si>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</si>
  <si>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</si>
  <si>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</si>
  <si>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</si>
  <si>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</si>
  <si>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</si>
  <si>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</si>
  <si>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</si>
  <si>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</si>
  <si>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</si>
  <si>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</si>
  <si>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</si>
  <si>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</si>
  <si>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</si>
  <si>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</si>
  <si>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</si>
  <si>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</si>
  <si>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</si>
  <si>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</si>
  <si>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</si>
  <si>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</si>
  <si>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</si>
  <si>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</si>
  <si>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</si>
  <si>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</si>
  <si>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</si>
  <si>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</si>
  <si>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</si>
  <si>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</si>
  <si>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</si>
  <si>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</si>
  <si>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</si>
  <si>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</si>
  <si>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</si>
  <si>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</si>
  <si>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</si>
  <si>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</si>
  <si>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</si>
  <si>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</si>
  <si>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</si>
  <si>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</si>
  <si>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</si>
  <si>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</si>
  <si>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</si>
  <si>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</si>
  <si>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</si>
  <si>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</si>
  <si>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</si>
  <si>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</si>
  <si>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</si>
  <si>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</si>
  <si>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</si>
  <si>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</si>
  <si>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</si>
  <si>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</si>
  <si>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</si>
  <si>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</si>
  <si>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</si>
  <si>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</si>
  <si>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</si>
  <si>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</si>
  <si>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</si>
  <si>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</si>
  <si>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</si>
  <si>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</si>
  <si>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</si>
  <si>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</si>
  <si>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</si>
  <si>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</si>
  <si>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</si>
  <si>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</si>
  <si>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</si>
  <si>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</si>
  <si>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</si>
  <si>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</si>
  <si>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</si>
  <si>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</si>
  <si>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</si>
  <si>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</si>
  <si>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</si>
  <si>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</si>
  <si>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</si>
  <si>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</si>
  <si>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</si>
  <si>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</si>
  <si>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</si>
  <si>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</si>
  <si>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</si>
  <si>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</si>
  <si>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</si>
  <si>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</si>
  <si>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</si>
  <si>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</si>
  <si>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</si>
  <si>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</si>
  <si>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</si>
  <si>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</si>
  <si>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</si>
  <si>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</si>
  <si>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</si>
  <si>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</si>
  <si>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</si>
  <si>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</si>
  <si>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</si>
  <si>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</si>
  <si>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</si>
  <si>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</si>
  <si>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</si>
  <si>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</si>
  <si>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</si>
  <si>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</si>
  <si>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</si>
  <si>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</si>
  <si>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</si>
  <si>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</si>
  <si>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</si>
  <si>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</si>
  <si>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</si>
  <si>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</si>
  <si>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</si>
  <si>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</si>
  <si>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</si>
  <si>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</si>
  <si>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</si>
  <si>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</si>
  <si>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</si>
  <si>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</si>
  <si>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</si>
  <si>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</si>
  <si>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</si>
  <si>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</si>
  <si>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</si>
  <si>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</si>
  <si>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</si>
  <si>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</si>
  <si>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</si>
  <si>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</si>
  <si>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</si>
  <si>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</si>
  <si>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</si>
  <si>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</si>
  <si>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</si>
  <si>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</si>
  <si>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</si>
  <si>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</si>
  <si>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</si>
  <si>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</si>
  <si>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</si>
  <si>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</si>
  <si>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</si>
  <si>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</si>
  <si>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</si>
  <si>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</si>
  <si>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</si>
  <si>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</si>
  <si>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</si>
  <si>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</si>
  <si>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</si>
  <si>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</si>
  <si>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</si>
  <si>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</si>
  <si>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</si>
  <si>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</si>
  <si>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</si>
  <si>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</si>
  <si>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</si>
  <si>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</si>
  <si>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</si>
  <si>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</si>
  <si>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</si>
  <si>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</si>
  <si>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</si>
  <si>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</si>
  <si>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</si>
  <si>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</si>
  <si>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</si>
  <si>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</si>
  <si>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</si>
  <si>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</si>
  <si>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</si>
  <si>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</si>
  <si>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</si>
  <si>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</si>
  <si>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</si>
  <si>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</si>
  <si>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</si>
  <si>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</si>
  <si>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</si>
  <si>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</si>
  <si>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</si>
  <si>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</si>
  <si>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</si>
  <si>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</si>
  <si>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</si>
  <si>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</si>
  <si>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</si>
  <si>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</si>
  <si>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</si>
  <si>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</si>
  <si>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</si>
  <si>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</si>
  <si>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</si>
  <si>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</si>
  <si>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</si>
  <si>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</si>
  <si>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</si>
  <si>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</si>
  <si>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</si>
  <si>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</si>
  <si>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</si>
  <si>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</si>
  <si>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</si>
  <si>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</si>
  <si>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</si>
  <si>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</si>
  <si>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</si>
  <si>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</si>
  <si>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</si>
  <si>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</si>
  <si>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</si>
  <si>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</si>
  <si>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</si>
  <si>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</si>
  <si>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</si>
  <si>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</si>
  <si>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</si>
  <si>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</si>
  <si>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</si>
  <si>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</si>
  <si>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</si>
  <si>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</si>
  <si>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</si>
  <si>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</si>
  <si>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</si>
  <si>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</si>
  <si>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</si>
  <si>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</si>
  <si>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</si>
  <si>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</si>
  <si>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</si>
  <si>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</si>
  <si>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</si>
  <si>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</si>
  <si>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</si>
  <si>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</si>
  <si>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</si>
  <si>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</si>
  <si>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</si>
  <si>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</si>
  <si>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</si>
  <si>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</si>
  <si>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</si>
  <si>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</si>
  <si>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</si>
  <si>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</si>
  <si>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</si>
  <si>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</si>
  <si>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</si>
  <si>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</si>
  <si>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</si>
  <si>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</si>
  <si>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</si>
  <si>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</si>
  <si>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</si>
  <si>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</si>
  <si>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</si>
  <si>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</si>
  <si>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</si>
  <si>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</si>
  <si>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</si>
  <si>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</si>
  <si>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</si>
  <si>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</si>
  <si>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</si>
  <si>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</si>
  <si>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</si>
  <si>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</si>
  <si>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</si>
  <si>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</si>
  <si>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</si>
  <si>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</si>
  <si>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</si>
  <si>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</si>
  <si>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</si>
  <si>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</si>
  <si>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</si>
  <si>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</si>
  <si>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</si>
  <si>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</si>
  <si>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</si>
  <si>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</si>
  <si>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</si>
  <si>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</si>
  <si>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</si>
  <si>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</si>
  <si>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</si>
  <si>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</si>
  <si>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</si>
  <si>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</si>
  <si>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</si>
  <si>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</si>
  <si>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</si>
  <si>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</si>
  <si>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</si>
  <si>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</si>
  <si>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</si>
  <si>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</si>
  <si>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</si>
  <si>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</si>
  <si>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</si>
  <si>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</si>
  <si>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</si>
  <si>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</si>
  <si>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</si>
  <si>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</si>
  <si>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</si>
  <si>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</si>
  <si>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</si>
  <si>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</si>
  <si>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</si>
  <si>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</si>
  <si>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</si>
  <si>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</si>
  <si>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</si>
  <si>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</si>
  <si>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</si>
  <si>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</si>
  <si>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</si>
  <si>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</si>
  <si>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</si>
  <si>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</si>
  <si>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</si>
  <si>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</si>
  <si>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</si>
  <si>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</si>
  <si>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</si>
  <si>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</si>
  <si>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</si>
  <si>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</si>
  <si>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</si>
  <si>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</si>
  <si>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</si>
  <si>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</si>
  <si>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</si>
  <si>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</si>
  <si>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</si>
  <si>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</si>
  <si>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</si>
  <si>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</si>
  <si>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</si>
  <si>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</si>
  <si>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</si>
  <si>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</si>
  <si>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</si>
  <si>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</si>
  <si>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</si>
  <si>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</si>
  <si>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</si>
  <si>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</si>
  <si>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</si>
  <si>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</si>
  <si>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</si>
  <si>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</si>
  <si>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</si>
  <si>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</si>
  <si>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</si>
  <si>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</si>
  <si>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</si>
  <si>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</si>
  <si>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</si>
  <si>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</si>
  <si>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</si>
  <si>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</si>
  <si>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</si>
  <si>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</si>
  <si>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</si>
  <si>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</si>
  <si>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</si>
  <si>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</si>
  <si>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</si>
  <si>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</si>
  <si>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</si>
  <si>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</si>
  <si>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</si>
  <si>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</si>
  <si>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</si>
  <si>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</si>
  <si>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</si>
  <si>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</si>
  <si>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</si>
  <si>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</si>
  <si>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</si>
  <si>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</si>
  <si>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</si>
  <si>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</si>
  <si>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</si>
  <si>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</si>
  <si>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</si>
  <si>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</si>
  <si>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</si>
  <si>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</si>
  <si>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</si>
  <si>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</si>
  <si>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</si>
  <si>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</si>
  <si>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</si>
  <si>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</si>
  <si>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</si>
  <si>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</si>
  <si>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</si>
  <si>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</si>
  <si>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</si>
  <si>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</si>
  <si>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</si>
  <si>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</si>
  <si>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</si>
  <si>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</si>
  <si>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</si>
  <si>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</si>
  <si>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</si>
  <si>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</si>
  <si>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</si>
  <si>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</si>
  <si>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</si>
  <si>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</si>
  <si>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</si>
  <si>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</si>
  <si>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</si>
  <si>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</si>
  <si>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</si>
  <si>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</si>
  <si>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</si>
  <si>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</si>
  <si>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</si>
  <si>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</si>
  <si>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</si>
  <si>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</si>
  <si>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</si>
  <si>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</si>
  <si>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</si>
  <si>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</si>
  <si>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</si>
  <si>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</si>
  <si>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</si>
  <si>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</si>
  <si>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</si>
  <si>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</si>
  <si>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</si>
  <si>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</si>
  <si>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</si>
  <si>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</si>
  <si>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</si>
  <si>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</si>
  <si>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</si>
  <si>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</si>
  <si>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</si>
  <si>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</si>
  <si>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</si>
  <si>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</si>
  <si>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</si>
  <si>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</si>
  <si>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</si>
  <si>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</si>
  <si>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</si>
  <si>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</si>
  <si>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</si>
  <si>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</si>
  <si>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</si>
  <si>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</si>
  <si>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</si>
  <si>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</si>
  <si>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</si>
  <si>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</si>
  <si>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</si>
  <si>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</si>
  <si>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</si>
  <si>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</si>
  <si>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</si>
  <si>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</si>
  <si>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</si>
  <si>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</si>
  <si>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</si>
  <si>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</si>
  <si>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</si>
  <si>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</si>
  <si>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</si>
  <si>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</si>
  <si>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</si>
  <si>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</si>
  <si>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</si>
  <si>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</si>
  <si>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</si>
  <si>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</si>
  <si>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</si>
  <si>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</si>
  <si>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</si>
  <si>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</si>
  <si>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</si>
  <si>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</si>
  <si>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</si>
  <si>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</si>
  <si>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</si>
  <si>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</si>
  <si>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</si>
  <si>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</si>
  <si>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</si>
  <si>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</si>
  <si>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</si>
  <si>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</si>
  <si>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</si>
  <si>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</si>
  <si>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</si>
  <si>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</si>
  <si>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</si>
  <si>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</si>
  <si>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</si>
  <si>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</si>
  <si>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</si>
  <si>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</si>
  <si>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</si>
  <si>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</si>
  <si>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</si>
  <si>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</si>
  <si>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</si>
  <si>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</si>
  <si>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</si>
  <si>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</si>
  <si>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</si>
  <si>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</si>
  <si>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</si>
  <si>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</si>
  <si>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</si>
  <si>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</si>
  <si>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</si>
  <si>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</si>
  <si>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</si>
  <si>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</si>
  <si>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</si>
  <si>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</si>
  <si>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</si>
  <si>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</si>
  <si>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</si>
  <si>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</si>
  <si>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</si>
  <si>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</si>
  <si>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</si>
  <si>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</si>
  <si>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</si>
  <si>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</si>
  <si>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</si>
  <si>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</si>
  <si>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</si>
  <si>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</si>
  <si>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</si>
  <si>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</si>
  <si>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</si>
  <si>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</si>
  <si>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</si>
  <si>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</si>
  <si>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</si>
  <si>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</si>
  <si>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</si>
  <si>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</si>
  <si>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</si>
  <si>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</si>
  <si>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</si>
  <si>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</si>
  <si>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</si>
  <si>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</si>
  <si>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</si>
  <si>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</si>
  <si>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</si>
  <si>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</si>
  <si>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</si>
  <si>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</si>
  <si>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</si>
  <si>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</si>
  <si>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</si>
  <si>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</si>
  <si>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</si>
  <si>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</si>
  <si>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</si>
  <si>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</si>
  <si>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</si>
  <si>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</si>
  <si>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</si>
  <si>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</si>
  <si>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</si>
  <si>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</si>
  <si>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</si>
  <si>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</si>
  <si>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</si>
  <si>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</si>
  <si>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</si>
  <si>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</si>
  <si>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</si>
  <si>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</si>
  <si>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</si>
  <si>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</si>
  <si>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</si>
  <si>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</si>
  <si>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</si>
  <si>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</si>
  <si>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</si>
  <si>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</si>
  <si>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</si>
  <si>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</si>
  <si>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</si>
  <si>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</si>
  <si>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</si>
  <si>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</si>
  <si>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</si>
  <si>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</si>
  <si>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</si>
  <si>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</si>
  <si>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</si>
  <si>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</si>
  <si>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</si>
  <si>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</si>
  <si>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</si>
  <si>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</si>
  <si>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</si>
  <si>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</si>
  <si>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</si>
  <si>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</si>
  <si>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</si>
  <si>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</si>
  <si>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</si>
  <si>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</si>
  <si>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</si>
  <si>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</si>
  <si>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</si>
  <si>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</si>
  <si>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</si>
  <si>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</si>
  <si>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</si>
  <si>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</si>
  <si>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</si>
  <si>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</si>
  <si>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</si>
  <si>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</si>
  <si>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</si>
  <si>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</si>
  <si>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</si>
  <si>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</si>
  <si>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</si>
  <si>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</si>
  <si>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</si>
  <si>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</si>
  <si>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</si>
  <si>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</si>
  <si>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</si>
  <si>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</si>
  <si>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</si>
  <si>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</si>
  <si>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</si>
  <si>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</si>
  <si>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</si>
  <si>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</si>
  <si>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</si>
  <si>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</si>
  <si>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</si>
  <si>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</si>
  <si>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</si>
  <si>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</si>
  <si>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</si>
  <si>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</si>
  <si>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</si>
  <si>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</si>
  <si>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</si>
  <si>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</si>
  <si>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</si>
  <si>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</si>
  <si>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</si>
  <si>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</si>
  <si>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</si>
  <si>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</si>
  <si>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</si>
  <si>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</si>
  <si>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</si>
  <si>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</si>
  <si>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</si>
  <si>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</si>
  <si>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</si>
  <si>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</si>
  <si>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</si>
  <si>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</si>
  <si>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</si>
  <si>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</si>
  <si>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</si>
  <si>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</si>
  <si>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</si>
  <si>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</si>
  <si>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</si>
  <si>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</si>
  <si>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</si>
  <si>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</si>
  <si>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</si>
  <si>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</si>
  <si>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</si>
  <si>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</si>
  <si>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</si>
  <si>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</si>
  <si>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</si>
  <si>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</si>
  <si>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</si>
  <si>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</si>
  <si>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</si>
  <si>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</si>
  <si>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</si>
  <si>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</si>
  <si>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</si>
  <si>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</si>
  <si>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</si>
  <si>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</si>
  <si>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</si>
  <si>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</si>
  <si>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</si>
  <si>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</si>
  <si>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</si>
  <si>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</si>
  <si>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</si>
  <si>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</si>
  <si>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</si>
  <si>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</si>
  <si>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</si>
  <si>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</si>
  <si>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</si>
  <si>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</si>
  <si>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</si>
  <si>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</si>
  <si>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</si>
  <si>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</si>
  <si>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</si>
  <si>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</si>
  <si>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</si>
  <si>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</si>
  <si>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</si>
  <si>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</si>
  <si>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</si>
  <si>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</si>
  <si>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</si>
  <si>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</si>
  <si>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</si>
  <si>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</si>
  <si>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</si>
  <si>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</si>
  <si>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</si>
  <si>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</si>
  <si>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</si>
  <si>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</si>
  <si>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</si>
  <si>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</si>
  <si>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</si>
  <si>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</si>
  <si>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</si>
  <si>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</si>
  <si>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</si>
  <si>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</si>
  <si>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</si>
  <si>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</si>
  <si>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</si>
  <si>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</si>
  <si>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</si>
  <si>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</si>
  <si>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</si>
  <si>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</si>
  <si>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</si>
  <si>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</si>
  <si>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</si>
  <si>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</si>
  <si>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</si>
  <si>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</si>
  <si>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</si>
  <si>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</si>
  <si>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</si>
  <si>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</si>
  <si>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</si>
  <si>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</si>
  <si>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</si>
  <si>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</si>
  <si>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</si>
  <si>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</si>
  <si>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</si>
  <si>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</si>
  <si>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</si>
  <si>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</si>
  <si>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</si>
  <si>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</si>
  <si>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</si>
  <si>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</si>
  <si>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</si>
  <si>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</si>
  <si>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</si>
  <si>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</si>
  <si>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</si>
  <si>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</si>
  <si>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</si>
  <si>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</si>
  <si>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</si>
  <si>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</si>
  <si>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</si>
  <si>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</si>
  <si>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</si>
  <si>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</si>
  <si>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</si>
  <si>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</si>
  <si>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</si>
  <si>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</si>
  <si>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</si>
  <si>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</si>
  <si>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</si>
  <si>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</si>
  <si>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</si>
  <si>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</si>
  <si>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</si>
  <si>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</si>
  <si>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</si>
  <si>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</si>
  <si>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</si>
  <si>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</si>
  <si>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</si>
  <si>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</si>
  <si>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</si>
  <si>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</si>
  <si>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</si>
  <si>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</si>
  <si>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</si>
  <si>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</si>
  <si>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</si>
  <si>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</si>
  <si>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</si>
  <si>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</si>
  <si>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</si>
  <si>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</si>
  <si>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</si>
  <si>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</si>
  <si>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</si>
  <si>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</si>
  <si>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</si>
  <si>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</si>
  <si>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</si>
  <si>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</si>
  <si>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</si>
  <si>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</si>
  <si>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</si>
  <si>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</si>
  <si>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</si>
  <si>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</si>
  <si>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</si>
  <si>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</si>
  <si>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</si>
  <si>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</si>
  <si>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</si>
  <si>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</si>
  <si>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</si>
  <si>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</si>
  <si>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</si>
  <si>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</si>
  <si>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</si>
  <si>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</si>
  <si>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</si>
  <si>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</si>
  <si>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</si>
  <si>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</si>
  <si>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</si>
  <si>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</si>
  <si>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</si>
  <si>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</si>
  <si>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</si>
  <si>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</si>
  <si>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</si>
  <si>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</si>
  <si>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</si>
  <si>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</si>
  <si>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</si>
  <si>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</si>
  <si>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</si>
  <si>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</si>
  <si>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</si>
  <si>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</si>
  <si>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</si>
  <si>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</si>
  <si>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</si>
  <si>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</si>
  <si>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</si>
  <si>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</si>
  <si>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</si>
  <si>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</si>
  <si>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</si>
  <si>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</si>
  <si>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</si>
  <si>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</si>
  <si>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</si>
  <si>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</si>
  <si>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</si>
  <si>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</si>
  <si>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</si>
  <si>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</si>
  <si>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</si>
  <si>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</si>
  <si>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</si>
  <si>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</si>
  <si>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</si>
  <si>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</si>
  <si>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</si>
  <si>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</si>
  <si>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</si>
  <si>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</si>
  <si>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</si>
  <si>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</si>
  <si>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</si>
  <si>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</si>
  <si>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</si>
  <si>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</si>
  <si>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</si>
  <si>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</si>
  <si>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</si>
  <si>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</si>
  <si>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</si>
  <si>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</si>
  <si>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</si>
  <si>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</si>
  <si>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</si>
  <si>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</si>
  <si>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</si>
  <si>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</si>
  <si>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</si>
  <si>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</si>
  <si>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</si>
  <si>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</si>
  <si>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</si>
  <si>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</si>
  <si>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</si>
  <si>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</si>
  <si>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</si>
  <si>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</si>
  <si>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</si>
  <si>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</si>
  <si>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</si>
  <si>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</si>
  <si>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</si>
  <si>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</si>
  <si>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</si>
  <si>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</si>
  <si>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</si>
  <si>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</si>
  <si>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</si>
  <si>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</si>
  <si>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</si>
  <si>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</si>
  <si>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</si>
  <si>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</si>
  <si>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</si>
  <si>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</si>
  <si>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</si>
  <si>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</si>
  <si>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</si>
  <si>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</si>
  <si>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</si>
  <si>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</si>
  <si>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</si>
  <si>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</si>
  <si>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</si>
  <si>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</si>
  <si>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</si>
  <si>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</si>
  <si>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</si>
  <si>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</si>
  <si>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</si>
  <si>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</si>
  <si>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</si>
  <si>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</si>
  <si>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</si>
  <si>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</si>
  <si>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</si>
  <si>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</si>
  <si>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</si>
  <si>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</si>
  <si>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</si>
  <si>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</si>
  <si>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</si>
  <si>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</si>
  <si>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</si>
  <si>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</si>
  <si>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</si>
  <si>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</si>
  <si>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</si>
  <si>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</si>
  <si>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</si>
  <si>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</si>
  <si>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</si>
  <si>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</si>
  <si>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</si>
  <si>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</si>
  <si>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</si>
  <si>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</si>
  <si>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</si>
  <si>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</si>
  <si>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</si>
  <si>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</si>
  <si>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</si>
  <si>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</si>
  <si>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</si>
  <si>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</si>
  <si>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</si>
  <si>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</si>
  <si>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</si>
  <si>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</si>
  <si>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</si>
  <si>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</si>
  <si>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</si>
  <si>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</si>
  <si>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</si>
  <si>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</si>
  <si>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</si>
  <si>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</si>
  <si>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</si>
  <si>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</si>
  <si>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</si>
  <si>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</si>
  <si>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</si>
  <si>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</si>
  <si>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</si>
  <si>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</si>
  <si>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</si>
  <si>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</si>
  <si>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</si>
  <si>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</si>
  <si>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</si>
  <si>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</si>
  <si>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</si>
  <si>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</si>
  <si>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</si>
  <si>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</si>
  <si>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</si>
  <si>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</si>
  <si>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</si>
  <si>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</si>
  <si>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</si>
  <si>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</si>
  <si>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</si>
  <si>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</si>
  <si>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</si>
  <si>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</si>
  <si>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</si>
  <si>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</si>
  <si>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</si>
  <si>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</si>
  <si>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</si>
  <si>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</si>
  <si>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</si>
  <si>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</si>
  <si>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</si>
  <si>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</si>
  <si>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</si>
  <si>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</si>
  <si>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</si>
  <si>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</si>
  <si>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</si>
  <si>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</si>
  <si>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</si>
  <si>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</si>
  <si>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</si>
  <si>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</si>
  <si>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</si>
  <si>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</si>
  <si>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</si>
  <si>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</si>
  <si>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</si>
  <si>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</si>
  <si>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</si>
  <si>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</si>
  <si>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</si>
  <si>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</si>
  <si>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</si>
  <si>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</si>
  <si>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</si>
  <si>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</si>
  <si>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</si>
  <si>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</si>
  <si>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</si>
  <si>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</si>
  <si>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</si>
  <si>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</si>
  <si>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</si>
  <si>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</si>
  <si>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</si>
  <si>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</si>
  <si>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</si>
  <si>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</si>
  <si>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</si>
  <si>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</si>
  <si>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</si>
  <si>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</si>
  <si>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</si>
  <si>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</si>
  <si>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</si>
  <si>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</si>
  <si>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</si>
  <si>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</si>
  <si>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</si>
  <si>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</si>
  <si>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</si>
  <si>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</si>
  <si>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</si>
  <si>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</si>
  <si>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</si>
  <si>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</si>
  <si>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</si>
  <si>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</si>
  <si>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</si>
  <si>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</si>
  <si>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</si>
  <si>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</si>
  <si>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</si>
  <si>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</si>
  <si>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</si>
  <si>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</si>
  <si>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</si>
  <si>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</si>
  <si>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</si>
  <si>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</si>
  <si>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</si>
  <si>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</si>
  <si>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</si>
  <si>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</si>
  <si>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</si>
  <si>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</si>
  <si>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</si>
  <si>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</si>
  <si>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</si>
  <si>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</si>
  <si>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</si>
  <si>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</si>
  <si>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</si>
  <si>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</si>
  <si>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</si>
  <si>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</si>
  <si>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</si>
  <si>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</si>
  <si>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</si>
  <si>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</si>
  <si>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</si>
  <si>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</si>
  <si>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</si>
  <si>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</si>
  <si>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</si>
  <si>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</si>
  <si>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</si>
  <si>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</si>
  <si>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</si>
  <si>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</si>
  <si>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</si>
  <si>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</si>
  <si>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</si>
  <si>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</si>
  <si>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</si>
  <si>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</si>
  <si>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</si>
  <si>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</si>
  <si>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</si>
  <si>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</si>
  <si>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</si>
  <si>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</si>
  <si>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</si>
  <si>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</si>
  <si>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</si>
  <si>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</si>
  <si>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</si>
  <si>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</si>
  <si>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</si>
  <si>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</si>
  <si>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</si>
  <si>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</si>
  <si>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</si>
  <si>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</si>
  <si>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</si>
  <si>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</si>
  <si>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</si>
  <si>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</si>
  <si>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</si>
  <si>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</si>
  <si>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</si>
  <si>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</si>
  <si>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</si>
  <si>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</si>
  <si>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</si>
  <si>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</si>
  <si>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</si>
  <si>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</si>
  <si>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</si>
  <si>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</si>
  <si>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</si>
  <si>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</si>
  <si>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</si>
  <si>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</si>
  <si>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</si>
  <si>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</si>
  <si>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</si>
  <si>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</si>
  <si>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</si>
  <si>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</si>
  <si>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</si>
  <si>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</si>
  <si>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</si>
  <si>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</si>
  <si>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</si>
  <si>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</si>
  <si>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</si>
  <si>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</si>
  <si>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</si>
  <si>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</si>
  <si>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</si>
  <si>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</si>
  <si>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</si>
  <si>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</si>
  <si>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</si>
  <si>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</si>
  <si>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</si>
  <si>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</si>
  <si>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</si>
  <si>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</si>
  <si>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</si>
  <si>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</si>
  <si>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</si>
  <si>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</si>
  <si>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</si>
  <si>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</si>
  <si>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</si>
  <si>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</si>
  <si>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</si>
  <si>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</si>
  <si>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</si>
  <si>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</si>
  <si>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</si>
  <si>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</si>
  <si>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</si>
  <si>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</si>
  <si>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</si>
  <si>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</si>
  <si>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</si>
  <si>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</si>
  <si>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</si>
  <si>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</si>
  <si>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</si>
  <si>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</si>
  <si>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</si>
  <si>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</si>
  <si>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</si>
  <si>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</si>
  <si>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</si>
  <si>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</si>
  <si>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</si>
  <si>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</si>
  <si>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</si>
  <si>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</si>
  <si>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</si>
  <si>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</si>
  <si>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</si>
  <si>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</si>
  <si>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</si>
  <si>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</si>
  <si>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</si>
  <si>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</si>
  <si>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</si>
  <si>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</si>
  <si>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</si>
  <si>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</si>
  <si>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</si>
  <si>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</si>
  <si>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</si>
  <si>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</si>
  <si>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</si>
  <si>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</si>
  <si>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</si>
  <si>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</si>
  <si>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</si>
  <si>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</si>
  <si>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</si>
  <si>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</si>
  <si>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</si>
  <si>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</si>
  <si>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</si>
  <si>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</si>
  <si>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</si>
  <si>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</si>
  <si>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</si>
  <si>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</si>
  <si>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</si>
  <si>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</si>
  <si>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</si>
  <si>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</si>
  <si>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</si>
  <si>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</si>
  <si>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</si>
  <si>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</si>
  <si>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</si>
  <si>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</si>
  <si>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</si>
  <si>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</si>
  <si>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</si>
  <si>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</si>
  <si>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</si>
  <si>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</si>
  <si>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</si>
  <si>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</si>
  <si>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</si>
  <si>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</si>
  <si>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</si>
  <si>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</si>
  <si>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</si>
  <si>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</si>
  <si>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</si>
  <si>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</si>
  <si>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</si>
  <si>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</si>
  <si>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</si>
  <si>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</si>
  <si>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</si>
  <si>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</si>
  <si>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</si>
  <si>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</si>
  <si>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</si>
  <si>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</si>
  <si>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</si>
  <si>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</si>
  <si>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</si>
  <si>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</si>
  <si>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</si>
  <si>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</si>
  <si>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</si>
  <si>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</si>
  <si>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</si>
  <si>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</si>
  <si>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</si>
  <si>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</si>
  <si>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</si>
  <si>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</si>
  <si>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</si>
  <si>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</si>
  <si>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</si>
  <si>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</si>
  <si>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</si>
  <si>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</si>
  <si>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</si>
  <si>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</si>
  <si>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</si>
  <si>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</si>
  <si>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</si>
  <si>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</si>
  <si>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</si>
  <si>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</si>
  <si>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</si>
  <si>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</si>
  <si>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</si>
  <si>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</si>
  <si>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</si>
  <si>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</si>
  <si>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</si>
  <si>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</si>
  <si>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</si>
  <si>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</si>
  <si>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</si>
  <si>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</si>
  <si>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</si>
  <si>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</si>
  <si>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</si>
  <si>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</si>
  <si>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</si>
  <si>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</si>
  <si>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</si>
  <si>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</si>
  <si>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</si>
  <si>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</si>
  <si>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</si>
  <si>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</si>
  <si>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</si>
  <si>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</si>
  <si>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</si>
  <si>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</si>
  <si>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</si>
  <si>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</si>
  <si>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</si>
  <si>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</si>
  <si>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</si>
  <si>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</si>
  <si>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</si>
  <si>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</si>
  <si>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</si>
  <si>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</si>
  <si>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</si>
  <si>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</si>
  <si>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</si>
  <si>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</si>
  <si>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</si>
  <si>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</si>
  <si>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</si>
  <si>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</si>
  <si>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</si>
  <si>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</si>
  <si>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</si>
  <si>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</si>
  <si>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</si>
  <si>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</si>
  <si>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</si>
  <si>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</si>
  <si>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</si>
  <si>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</si>
  <si>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</si>
  <si>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</si>
  <si>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</si>
  <si>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</si>
  <si>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</si>
  <si>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</si>
  <si>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</si>
  <si>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</si>
  <si>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</si>
  <si>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</si>
  <si>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</si>
  <si>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</si>
  <si>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</si>
  <si>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</si>
  <si>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</si>
  <si>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</si>
  <si>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</si>
  <si>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</si>
  <si>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</si>
  <si>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</si>
  <si>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</si>
  <si>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</si>
  <si>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</si>
  <si>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</si>
  <si>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</si>
  <si>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</si>
  <si>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</si>
  <si>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</si>
  <si>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</si>
  <si>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</si>
  <si>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</si>
  <si>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</si>
  <si>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</si>
  <si>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</si>
  <si>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</si>
  <si>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</si>
  <si>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</si>
  <si>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</si>
  <si>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</si>
  <si>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</si>
  <si>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</si>
  <si>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</si>
  <si>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</si>
  <si>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</si>
  <si>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</si>
  <si>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</si>
  <si>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</si>
  <si>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</si>
  <si>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</si>
  <si>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</si>
  <si>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</si>
  <si>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</si>
  <si>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</si>
  <si>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</si>
  <si>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</si>
  <si>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</si>
  <si>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</si>
  <si>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</si>
  <si>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</si>
  <si>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</si>
  <si>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</si>
  <si>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</si>
  <si>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</si>
  <si>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</si>
  <si>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</si>
  <si>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</si>
  <si>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</si>
  <si>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</si>
  <si>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</si>
  <si>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</si>
  <si>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</si>
  <si>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</si>
  <si>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</si>
  <si>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</si>
  <si>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</si>
  <si>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</si>
  <si>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</si>
  <si>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</si>
  <si>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</si>
  <si>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</si>
  <si>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</si>
  <si>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</si>
  <si>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</si>
  <si>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</si>
  <si>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</si>
  <si>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</si>
  <si>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</si>
  <si>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</si>
  <si>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</si>
  <si>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</si>
  <si>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</si>
  <si>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</si>
  <si>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</si>
  <si>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</si>
  <si>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</si>
  <si>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</si>
  <si>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</si>
  <si>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</si>
  <si>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</si>
  <si>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</si>
  <si>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</si>
  <si>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</si>
  <si>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</si>
  <si>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</si>
  <si>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</si>
  <si>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</si>
  <si>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</si>
  <si>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</si>
  <si>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</si>
  <si>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</si>
  <si>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</si>
  <si>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</si>
  <si>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</si>
  <si>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</si>
  <si>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</si>
  <si>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</si>
  <si>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</si>
  <si>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</si>
  <si>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</si>
  <si>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</si>
  <si>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</si>
  <si>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</si>
  <si>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</si>
  <si>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</si>
  <si>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</si>
  <si>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</si>
  <si>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</si>
  <si>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</si>
  <si>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</si>
  <si>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</si>
  <si>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</si>
  <si>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</si>
  <si>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</si>
  <si>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</si>
  <si>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</si>
  <si>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</si>
  <si>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</si>
  <si>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</si>
  <si>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</si>
  <si>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</si>
  <si>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</si>
  <si>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</si>
  <si>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</si>
  <si>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</si>
  <si>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</si>
  <si>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</si>
  <si>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</si>
  <si>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</si>
  <si>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</si>
  <si>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</si>
  <si>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</si>
  <si>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</si>
  <si>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</si>
  <si>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</si>
  <si>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</si>
  <si>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</si>
  <si>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</si>
  <si>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</si>
  <si>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</si>
  <si>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</si>
  <si>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</si>
  <si>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</si>
  <si>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</si>
  <si>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</si>
  <si>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</si>
  <si>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</si>
  <si>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</si>
  <si>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</si>
  <si>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</si>
  <si>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</si>
  <si>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</si>
  <si>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</si>
  <si>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</si>
  <si>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</si>
  <si>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</si>
  <si>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</si>
  <si>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</si>
  <si>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</si>
  <si>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</si>
  <si>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</si>
  <si>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</si>
  <si>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</si>
  <si>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</si>
  <si>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</si>
  <si>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</si>
  <si>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</si>
  <si>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</si>
  <si>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</si>
  <si>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</si>
  <si>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</si>
  <si>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</si>
  <si>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</si>
  <si>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</si>
  <si>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</si>
  <si>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</si>
  <si>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</si>
  <si>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</si>
  <si>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</si>
  <si>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</si>
  <si>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</si>
  <si>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</si>
  <si>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</si>
  <si>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</si>
  <si>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</si>
  <si>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</si>
  <si>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</si>
  <si>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</si>
  <si>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</si>
  <si>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</si>
  <si>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</si>
  <si>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</si>
  <si>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</si>
  <si>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</si>
  <si>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</si>
  <si>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</si>
  <si>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</si>
  <si>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</si>
  <si>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</si>
  <si>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</si>
  <si>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</si>
  <si>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</si>
  <si>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</si>
  <si>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</si>
  <si>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</si>
  <si>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</si>
  <si>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</si>
  <si>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</si>
  <si>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</si>
  <si>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</si>
  <si>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</si>
  <si>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</si>
  <si>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</si>
  <si>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</si>
  <si>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</si>
  <si>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</si>
  <si>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</si>
  <si>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</si>
  <si>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</si>
  <si>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</si>
  <si>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</si>
  <si>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</si>
  <si>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</si>
  <si>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</si>
  <si>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</si>
  <si>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</si>
  <si>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</si>
  <si>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</si>
  <si>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</si>
  <si>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</si>
  <si>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</si>
  <si>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</si>
  <si>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</si>
  <si>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</si>
  <si>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</si>
  <si>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</si>
  <si>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</si>
  <si>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</si>
  <si>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</si>
  <si>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</si>
  <si>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</si>
  <si>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</si>
  <si>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</si>
  <si>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</si>
  <si>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</si>
  <si>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</si>
  <si>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</si>
  <si>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</si>
  <si>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</si>
  <si>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</si>
  <si>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</si>
  <si>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</si>
  <si>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</si>
  <si>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</si>
  <si>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</si>
  <si>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</si>
  <si>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</si>
  <si>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</si>
  <si>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</si>
  <si>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</si>
  <si>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</si>
  <si>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</si>
  <si>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</si>
  <si>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</si>
  <si>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</si>
  <si>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</si>
  <si>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</si>
  <si>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</si>
  <si>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</si>
  <si>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</si>
  <si>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</si>
  <si>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</si>
  <si>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</si>
  <si>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</si>
  <si>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</si>
  <si>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</si>
  <si>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</si>
  <si>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</si>
  <si>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</si>
  <si>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</si>
  <si>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</si>
  <si>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</si>
  <si>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</si>
  <si>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</si>
  <si>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</si>
  <si>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</si>
  <si>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</si>
  <si>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</si>
  <si>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</si>
  <si>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</si>
  <si>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</si>
  <si>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</si>
  <si>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</si>
  <si>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</si>
  <si>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</si>
  <si>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</si>
  <si>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</si>
  <si>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</si>
  <si>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</si>
  <si>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</si>
  <si>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</si>
  <si>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</si>
  <si>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</si>
  <si>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</si>
  <si>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</si>
  <si>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</si>
  <si>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</si>
  <si>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</si>
  <si>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</si>
  <si>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</si>
  <si>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</si>
  <si>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</si>
  <si>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</si>
  <si>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</si>
  <si>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</si>
  <si>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</si>
  <si>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</si>
  <si>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</si>
  <si>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</si>
  <si>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</si>
  <si>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</si>
  <si>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</si>
  <si>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</si>
  <si>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</si>
  <si>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</si>
  <si>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</si>
  <si>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</si>
  <si>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</si>
  <si>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</si>
  <si>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</si>
  <si>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</si>
  <si>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</si>
  <si>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</si>
  <si>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</si>
  <si>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</si>
  <si>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</si>
  <si>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</si>
  <si>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</si>
  <si>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</si>
  <si>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</si>
  <si>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</si>
  <si>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</si>
  <si>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</si>
  <si>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</si>
  <si>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</si>
  <si>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</si>
  <si>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</si>
  <si>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</si>
  <si>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</si>
  <si>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</si>
  <si>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</si>
  <si>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</si>
  <si>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</si>
  <si>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</si>
  <si>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</si>
  <si>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</si>
  <si>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</si>
  <si>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</si>
  <si>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</si>
  <si>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</si>
  <si>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</si>
  <si>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</si>
  <si>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</si>
  <si>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</si>
  <si>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</si>
  <si>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</si>
  <si>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</si>
  <si>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</si>
  <si>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</si>
  <si>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</si>
  <si>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</si>
  <si>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</si>
  <si>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</si>
  <si>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</si>
  <si>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</si>
  <si>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</si>
  <si>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</si>
  <si>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</si>
  <si>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</si>
  <si>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</si>
  <si>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</si>
  <si>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</si>
  <si>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</si>
  <si>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</si>
  <si>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</si>
  <si>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</si>
  <si>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</si>
  <si>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</si>
  <si>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</si>
  <si>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</si>
  <si>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</si>
  <si>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</si>
  <si>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</si>
  <si>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</si>
  <si>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</si>
  <si>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</si>
  <si>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</si>
  <si>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</si>
  <si>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</si>
  <si>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</si>
  <si>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</si>
  <si>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</si>
  <si>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</si>
  <si>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</si>
  <si>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</si>
  <si>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</si>
  <si>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</si>
  <si>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</si>
  <si>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</si>
  <si>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</si>
  <si>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</si>
  <si>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</si>
  <si>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</si>
  <si>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</si>
  <si>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</si>
  <si>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</si>
  <si>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</si>
  <si>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</si>
  <si>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</si>
  <si>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</si>
  <si>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</si>
  <si>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</si>
  <si>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</si>
  <si>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</si>
  <si>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</si>
  <si>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</si>
  <si>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</si>
  <si>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</si>
  <si>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</si>
  <si>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</si>
  <si>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</si>
  <si>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</si>
  <si>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</si>
  <si>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</si>
  <si>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</si>
  <si>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</si>
  <si>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</si>
  <si>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</si>
  <si>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</si>
  <si>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</si>
  <si>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</si>
  <si>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</si>
  <si>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</si>
  <si>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</si>
  <si>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</si>
  <si>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</si>
  <si>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</si>
  <si>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</si>
  <si>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</si>
  <si>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</si>
  <si>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</si>
  <si>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</si>
  <si>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</si>
  <si>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</si>
  <si>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</si>
  <si>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</si>
  <si>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</si>
  <si>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</si>
  <si>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</si>
  <si>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</si>
  <si>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</si>
  <si>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</si>
  <si>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</si>
  <si>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</si>
  <si>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</si>
  <si>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</si>
  <si>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</si>
  <si>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</si>
  <si>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</si>
  <si>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</si>
  <si>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</si>
  <si>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</si>
  <si>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</si>
  <si>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</si>
  <si>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</si>
  <si>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</si>
  <si>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</si>
  <si>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</si>
  <si>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</si>
  <si>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</si>
  <si>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</si>
  <si>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</si>
  <si>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</si>
  <si>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</si>
  <si>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</si>
  <si>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</si>
  <si>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</si>
  <si>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</si>
  <si>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</si>
  <si>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</si>
  <si>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</si>
  <si>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</si>
  <si>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</si>
  <si>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</si>
  <si>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</si>
  <si>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</si>
  <si>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</si>
  <si>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</si>
  <si>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</si>
  <si>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</si>
  <si>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</si>
  <si>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</si>
  <si>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</si>
  <si>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</si>
  <si>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</si>
  <si>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</si>
  <si>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</si>
  <si>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</si>
  <si>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</si>
  <si>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</si>
  <si>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</si>
  <si>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</si>
  <si>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</si>
  <si>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</si>
  <si>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</si>
  <si>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</si>
  <si>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</si>
  <si>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</si>
  <si>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</si>
  <si>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</si>
  <si>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</si>
  <si>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</si>
  <si>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</si>
  <si>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</si>
  <si>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</si>
  <si>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</si>
  <si>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</si>
  <si>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</si>
  <si>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</si>
  <si>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</si>
  <si>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</si>
  <si>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</si>
  <si>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</si>
  <si>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</si>
  <si>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</si>
  <si>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</si>
  <si>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</si>
  <si>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</si>
  <si>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</si>
  <si>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</si>
  <si>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</si>
  <si>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</si>
  <si>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</si>
  <si>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</si>
  <si>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</si>
  <si>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</si>
  <si>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</si>
  <si>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</si>
  <si>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</si>
  <si>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</si>
  <si>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</si>
  <si>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</si>
  <si>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</si>
  <si>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</si>
  <si>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</si>
  <si>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</si>
  <si>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</si>
  <si>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</si>
  <si>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</si>
  <si>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</si>
  <si>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</si>
  <si>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</si>
  <si>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</si>
  <si>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</si>
  <si>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</si>
  <si>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</si>
  <si>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</si>
  <si>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</si>
  <si>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</si>
  <si>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</si>
  <si>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</si>
  <si>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</si>
  <si>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</si>
  <si>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</si>
  <si>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</si>
  <si>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</si>
  <si>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</si>
  <si>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</si>
  <si>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</si>
  <si>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</si>
  <si>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</si>
  <si>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</si>
  <si>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</si>
  <si>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</si>
  <si>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</si>
  <si>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</si>
  <si>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</si>
  <si>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</si>
  <si>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</si>
  <si>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</si>
  <si>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</si>
  <si>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</si>
  <si>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</si>
  <si>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</si>
  <si>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</si>
  <si>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</si>
  <si>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</si>
  <si>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</si>
  <si>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</si>
  <si>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</si>
  <si>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</si>
  <si>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</si>
  <si>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</si>
  <si>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</si>
  <si>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</si>
  <si>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</si>
  <si>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</si>
  <si>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</si>
  <si>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</si>
  <si>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</si>
  <si>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</si>
  <si>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</si>
  <si>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</si>
  <si>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</si>
  <si>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</si>
  <si>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</si>
  <si>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</si>
  <si>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</si>
  <si>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</si>
  <si>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</si>
  <si>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</si>
  <si>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</si>
  <si>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</si>
  <si>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</si>
  <si>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</si>
  <si>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</si>
  <si>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</si>
  <si>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</si>
  <si>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</si>
  <si>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</si>
  <si>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</si>
  <si>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</si>
  <si>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</si>
  <si>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</si>
  <si>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</si>
  <si>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</si>
  <si>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</si>
  <si>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</si>
  <si>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</si>
  <si>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</si>
  <si>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</si>
  <si>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</si>
  <si>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</si>
  <si>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</si>
  <si>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</si>
  <si>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</si>
  <si>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</si>
  <si>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</si>
  <si>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</si>
  <si>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</si>
  <si>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</si>
  <si>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</si>
  <si>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</si>
  <si>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</si>
  <si>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</si>
  <si>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</si>
  <si>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</si>
  <si>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</si>
  <si>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</si>
  <si>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</si>
  <si>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</si>
  <si>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</si>
  <si>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</si>
  <si>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</si>
  <si>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</si>
  <si>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</si>
  <si>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</si>
  <si>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</si>
  <si>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</si>
  <si>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</si>
  <si>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</si>
  <si>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</si>
  <si>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</si>
  <si>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</si>
  <si>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</si>
  <si>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</si>
  <si>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</si>
  <si>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</si>
  <si>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</si>
  <si>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</si>
  <si>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</si>
  <si>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</si>
  <si>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</si>
  <si>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</si>
  <si>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</si>
  <si>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</si>
  <si>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</si>
  <si>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</si>
  <si>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</si>
  <si>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</si>
  <si>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</si>
  <si>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</si>
  <si>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</si>
  <si>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</si>
  <si>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</si>
  <si>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</si>
  <si>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</si>
  <si>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</si>
  <si>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</si>
  <si>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</si>
  <si>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</si>
  <si>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</si>
  <si>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</si>
  <si>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</si>
  <si>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</si>
  <si>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</si>
  <si>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</si>
  <si>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</si>
  <si>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</si>
  <si>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</si>
  <si>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</si>
  <si>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</si>
  <si>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</si>
  <si>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</si>
  <si>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</si>
  <si>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</si>
  <si>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</si>
  <si>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</si>
  <si>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</si>
  <si>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</si>
  <si>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</si>
  <si>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</si>
  <si>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</si>
  <si>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</si>
  <si>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</si>
  <si>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</si>
  <si>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</si>
  <si>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</si>
  <si>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</si>
  <si>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</si>
  <si>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</si>
  <si>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</si>
  <si>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</si>
  <si>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</si>
  <si>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</si>
  <si>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</si>
  <si>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</si>
  <si>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</si>
  <si>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</si>
  <si>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</si>
  <si>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</si>
  <si>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</si>
  <si>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</si>
  <si>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</si>
  <si>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</si>
  <si>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</si>
  <si>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</si>
  <si>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</si>
  <si>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</si>
  <si>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</si>
  <si>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</si>
  <si>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</si>
  <si>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</si>
  <si>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</si>
  <si>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</si>
  <si>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</si>
  <si>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</si>
  <si>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</si>
  <si>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</si>
  <si>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</si>
  <si>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</si>
  <si>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</si>
  <si>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</si>
  <si>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</si>
  <si>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</si>
  <si>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</si>
  <si>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</si>
  <si>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</si>
  <si>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</si>
  <si>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</si>
  <si>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</si>
  <si>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</si>
  <si>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</si>
  <si>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</si>
  <si>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</si>
  <si>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</si>
  <si>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</si>
  <si>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</si>
  <si>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</si>
  <si>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</si>
  <si>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</si>
  <si>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</si>
  <si>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</si>
  <si>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</si>
  <si>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</si>
  <si>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</si>
  <si>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</si>
  <si>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</si>
  <si>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</si>
  <si>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</si>
  <si>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</si>
  <si>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</si>
  <si>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</si>
  <si>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</si>
  <si>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</si>
  <si>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</si>
  <si>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</si>
  <si>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</si>
  <si>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</si>
  <si>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</si>
  <si>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</si>
  <si>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</si>
  <si>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</si>
  <si>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</si>
  <si>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</si>
  <si>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</si>
  <si>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</si>
  <si>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</si>
  <si>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</si>
  <si>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</si>
  <si>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</si>
  <si>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</si>
  <si>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</si>
  <si>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</si>
  <si>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</si>
  <si>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</si>
  <si>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</si>
  <si>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</si>
  <si>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</si>
  <si>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</si>
  <si>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</si>
  <si>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</si>
  <si>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</si>
  <si>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</si>
  <si>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</si>
  <si>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</si>
  <si>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</si>
  <si>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</si>
  <si>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</si>
  <si>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</si>
  <si>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</si>
  <si>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</si>
  <si>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</si>
  <si>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</si>
  <si>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</si>
  <si>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</si>
  <si>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</si>
  <si>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</si>
  <si>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</si>
  <si>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</si>
  <si>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</si>
  <si>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</si>
  <si>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</si>
  <si>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</si>
  <si>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</si>
  <si>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</si>
  <si>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</si>
  <si>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</si>
  <si>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</si>
  <si>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</si>
  <si>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</si>
  <si>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</si>
  <si>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</si>
  <si>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</si>
  <si>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</si>
  <si>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</si>
  <si>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</si>
  <si>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</si>
  <si>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</si>
  <si>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</si>
  <si>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</si>
  <si>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</si>
  <si>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</si>
  <si>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</si>
  <si>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</si>
  <si>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</si>
  <si>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</si>
  <si>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</si>
  <si>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</si>
  <si>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</si>
  <si>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</si>
  <si>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</si>
  <si>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</si>
  <si>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</si>
  <si>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</si>
  <si>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</si>
  <si>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</si>
  <si>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</si>
  <si>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</si>
  <si>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</si>
  <si>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</si>
  <si>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</si>
  <si>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</si>
  <si>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</si>
  <si>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</si>
  <si>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</si>
  <si>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</si>
  <si>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</si>
  <si>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</si>
  <si>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</si>
  <si>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</si>
  <si>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</si>
  <si>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</si>
  <si>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</si>
  <si>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</si>
  <si>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</si>
  <si>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</si>
  <si>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</si>
  <si>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</si>
  <si>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</si>
  <si>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</si>
  <si>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</si>
  <si>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</si>
  <si>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</si>
  <si>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</si>
  <si>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</si>
  <si>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</si>
  <si>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</si>
  <si>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</si>
  <si>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</si>
  <si>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</si>
  <si>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</si>
  <si>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</si>
  <si>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</si>
  <si>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</si>
  <si>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</si>
  <si>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</si>
  <si>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</si>
  <si>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</si>
  <si>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</si>
  <si>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</si>
  <si>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</si>
  <si>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</si>
  <si>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</si>
  <si>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</si>
  <si>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</si>
  <si>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</si>
  <si>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</si>
  <si>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</si>
  <si>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</si>
  <si>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</si>
  <si>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</si>
  <si>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</si>
  <si>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</si>
  <si>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</si>
  <si>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</si>
  <si>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</si>
  <si>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</si>
  <si>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</si>
  <si>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</si>
  <si>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</si>
  <si>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</si>
  <si>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</si>
  <si>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</si>
  <si>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</si>
  <si>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</si>
  <si>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</si>
  <si>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</si>
  <si>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</si>
  <si>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</si>
  <si>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</si>
  <si>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</si>
  <si>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</si>
  <si>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</si>
  <si>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</si>
  <si>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</si>
  <si>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</si>
  <si>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</si>
  <si>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</si>
  <si>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</si>
  <si>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</si>
  <si>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</si>
  <si>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</si>
  <si>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</si>
  <si>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</si>
  <si>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</si>
  <si>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</si>
  <si>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</si>
  <si>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</si>
  <si>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</si>
  <si>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</si>
  <si>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</si>
  <si>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</si>
  <si>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</si>
  <si>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</si>
  <si>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</si>
  <si>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</si>
  <si>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</si>
  <si>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</si>
  <si>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</si>
  <si>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</si>
  <si>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</si>
  <si>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</si>
  <si>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</si>
  <si>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</si>
  <si>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</si>
  <si>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</si>
  <si>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</si>
  <si>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</si>
  <si>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</si>
  <si>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</si>
  <si>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</si>
  <si>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</si>
  <si>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</si>
  <si>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</si>
  <si>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</si>
  <si>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</si>
  <si>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</si>
  <si>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</si>
  <si>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</si>
  <si>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</si>
  <si>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</si>
  <si>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</si>
  <si>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</si>
  <si>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</si>
  <si>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</si>
  <si>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</si>
  <si>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</si>
  <si>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</si>
  <si>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</si>
  <si>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</si>
  <si>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</si>
  <si>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</si>
  <si>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</si>
  <si>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</si>
  <si>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</si>
  <si>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</si>
  <si>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</si>
  <si>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</si>
  <si>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</si>
  <si>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</si>
  <si>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</si>
  <si>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</si>
  <si>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</si>
  <si>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</si>
  <si>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</si>
  <si>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</si>
  <si>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</si>
  <si>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</si>
  <si>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</si>
  <si>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</si>
  <si>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</si>
  <si>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</si>
  <si>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</si>
  <si>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</si>
  <si>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</si>
  <si>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</si>
  <si>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</si>
  <si>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</si>
  <si>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</si>
  <si>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</si>
  <si>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</si>
  <si>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</si>
  <si>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</si>
  <si>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</si>
  <si>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</si>
  <si>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</si>
  <si>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</si>
  <si>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</si>
  <si>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</si>
  <si>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</si>
  <si>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</si>
  <si>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</si>
  <si>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</si>
  <si>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</si>
  <si>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</si>
  <si>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</si>
  <si>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</si>
  <si>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</si>
  <si>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</si>
  <si>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</si>
  <si>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</si>
  <si>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</si>
  <si>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</si>
  <si>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</si>
  <si>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</si>
  <si>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</si>
  <si>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</si>
  <si>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</si>
  <si>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</si>
  <si>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</si>
  <si>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</si>
  <si>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</si>
  <si>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</si>
  <si>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</si>
  <si>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</si>
  <si>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</si>
  <si>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</si>
  <si>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</si>
  <si>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</si>
  <si>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</si>
  <si>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</si>
  <si>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</si>
  <si>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</si>
  <si>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</si>
  <si>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</si>
  <si>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</si>
  <si>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</si>
  <si>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</si>
  <si>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</si>
  <si>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</si>
  <si>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</si>
  <si>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</si>
  <si>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</si>
  <si>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</si>
  <si>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</si>
  <si>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</si>
  <si>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</si>
  <si>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</si>
  <si>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</si>
  <si>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</si>
  <si>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</si>
  <si>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</si>
  <si>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</si>
  <si>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</si>
  <si>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</si>
  <si>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</si>
  <si>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</si>
  <si>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</si>
  <si>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</si>
  <si>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</si>
  <si>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</si>
  <si>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</si>
  <si>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</si>
  <si>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</si>
  <si>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</si>
  <si>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</si>
  <si>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</si>
  <si>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</si>
  <si>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</si>
  <si>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</si>
  <si>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</si>
  <si>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</si>
  <si>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</si>
  <si>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</si>
  <si>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</si>
  <si>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</si>
  <si>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</si>
  <si>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</si>
  <si>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</si>
  <si>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</si>
  <si>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</si>
  <si>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</si>
  <si>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</si>
  <si>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</si>
  <si>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</si>
  <si>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</si>
  <si>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</si>
  <si>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</si>
  <si>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</si>
  <si>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</si>
  <si>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</si>
  <si>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</si>
  <si>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</si>
  <si>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</si>
  <si>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</si>
  <si>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</si>
  <si>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</si>
  <si>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</si>
  <si>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</si>
  <si>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</si>
  <si>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</si>
  <si>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</si>
  <si>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</si>
  <si>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</si>
  <si>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</si>
  <si>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</si>
  <si>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</si>
  <si>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</si>
  <si>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</si>
  <si>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</si>
  <si>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</si>
  <si>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</si>
  <si>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</si>
  <si>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</si>
  <si>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</si>
  <si>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</si>
  <si>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</si>
  <si>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</si>
  <si>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</si>
  <si>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</si>
  <si>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</si>
  <si>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</si>
  <si>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</si>
  <si>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</si>
  <si>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</si>
  <si>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</si>
  <si>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</si>
  <si>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</si>
  <si>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</si>
  <si>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</si>
  <si>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</si>
  <si>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</si>
  <si>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</si>
  <si>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</si>
  <si>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</si>
  <si>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</si>
  <si>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</si>
  <si>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</si>
  <si>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</si>
  <si>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</si>
  <si>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</si>
  <si>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</si>
  <si>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</si>
  <si>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</si>
  <si>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</si>
  <si>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</si>
  <si>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</si>
  <si>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</si>
  <si>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</si>
  <si>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</si>
  <si>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</si>
  <si>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</si>
  <si>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</si>
  <si>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</si>
  <si>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</si>
  <si>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</si>
  <si>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</si>
  <si>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</si>
  <si>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</si>
  <si>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</si>
  <si>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</si>
  <si>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</si>
  <si>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</si>
  <si>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</si>
  <si>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</si>
  <si>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</si>
  <si>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</si>
  <si>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</si>
  <si>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</si>
  <si>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</si>
  <si>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</si>
  <si>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</si>
  <si>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</si>
  <si>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</si>
  <si>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</si>
  <si>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</si>
  <si>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</si>
  <si>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</si>
  <si>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</si>
  <si>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</si>
  <si>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</si>
  <si>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</si>
  <si>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</si>
  <si>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</si>
  <si>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</si>
  <si>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</si>
  <si>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</si>
  <si>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</si>
  <si>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</si>
  <si>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</si>
  <si>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</si>
  <si>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</si>
  <si>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</si>
  <si>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</si>
  <si>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</si>
  <si>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</si>
  <si>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</si>
  <si>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</si>
  <si>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</si>
  <si>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</si>
  <si>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</si>
  <si>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</si>
  <si>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</si>
  <si>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</si>
  <si>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</si>
  <si>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</si>
  <si>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</si>
  <si>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</si>
  <si>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</si>
  <si>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</si>
  <si>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</si>
  <si>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</si>
  <si>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</si>
  <si>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</si>
  <si>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</si>
  <si>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</si>
  <si>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</si>
  <si>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</si>
  <si>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</si>
  <si>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</si>
  <si>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</si>
  <si>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</si>
  <si>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</si>
  <si>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</si>
  <si>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</si>
  <si>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</si>
  <si>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</si>
  <si>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</si>
  <si>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</si>
  <si>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</si>
  <si>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</si>
  <si>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</si>
  <si>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</si>
  <si>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</si>
  <si>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</si>
  <si>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</si>
  <si>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</si>
  <si>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</si>
  <si>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</si>
  <si>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</si>
  <si>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</si>
  <si>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</si>
  <si>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</si>
  <si>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</si>
  <si>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</si>
  <si>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</si>
  <si>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</si>
  <si>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</si>
  <si>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</si>
  <si>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</si>
  <si>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</si>
  <si>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</si>
  <si>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</si>
  <si>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</si>
  <si>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</si>
  <si>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</si>
  <si>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</si>
  <si>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</si>
  <si>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</si>
  <si>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</si>
  <si>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</si>
  <si>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</si>
  <si>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</si>
  <si>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</si>
  <si>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</si>
  <si>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</si>
  <si>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</si>
  <si>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</si>
  <si>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</si>
  <si>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</si>
  <si>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</si>
  <si>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</si>
  <si>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</si>
  <si>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</si>
  <si>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</si>
  <si>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</si>
  <si>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</si>
  <si>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</si>
  <si>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</si>
  <si>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</si>
  <si>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</si>
  <si>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</si>
  <si>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</si>
  <si>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</si>
  <si>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</si>
  <si>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</si>
  <si>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</si>
  <si>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</si>
  <si>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</si>
  <si>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</si>
  <si>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</si>
  <si>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</si>
  <si>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</si>
  <si>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</si>
  <si>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</si>
  <si>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</si>
  <si>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</si>
  <si>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</si>
  <si>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</si>
  <si>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</si>
  <si>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</si>
  <si>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</si>
  <si>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</si>
  <si>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</si>
  <si>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</si>
  <si>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</si>
  <si>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</si>
  <si>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</si>
  <si>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</si>
  <si>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</si>
  <si>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</si>
  <si>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</si>
  <si>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</si>
  <si>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</si>
  <si>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</si>
  <si>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</si>
  <si>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</si>
  <si>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</si>
  <si>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</si>
  <si>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</si>
  <si>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</si>
  <si>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</si>
  <si>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</si>
  <si>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</si>
  <si>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</si>
  <si>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</si>
  <si>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</si>
  <si>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</si>
  <si>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</si>
  <si>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</si>
  <si>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</si>
  <si>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</si>
  <si>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</si>
  <si>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</si>
  <si>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</si>
  <si>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</si>
  <si>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</si>
  <si>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</si>
  <si>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</si>
  <si>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</si>
  <si>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</si>
  <si>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</si>
  <si>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</si>
  <si>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</si>
  <si>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</si>
  <si>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</si>
  <si>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</si>
  <si>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</si>
  <si>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</si>
  <si>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</si>
  <si>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</si>
  <si>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</si>
  <si>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</si>
  <si>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</si>
  <si>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</si>
  <si>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</si>
  <si>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</si>
  <si>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</si>
  <si>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</si>
  <si>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</si>
  <si>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</si>
  <si>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</si>
  <si>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</si>
  <si>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</si>
  <si>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</si>
  <si>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</si>
  <si>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</si>
  <si>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</si>
  <si>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</si>
  <si>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</si>
  <si>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</si>
  <si>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</si>
  <si>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</si>
  <si>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</si>
  <si>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</si>
  <si>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</si>
  <si>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</si>
  <si>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</si>
  <si>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</si>
  <si>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</si>
  <si>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</si>
  <si>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</si>
  <si>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</si>
  <si>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</si>
  <si>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</si>
  <si>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</si>
  <si>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</si>
  <si>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</si>
  <si>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</si>
  <si>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</si>
  <si>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</si>
  <si>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</si>
  <si>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</si>
  <si>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</si>
  <si>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</si>
  <si>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</si>
  <si>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</si>
  <si>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</si>
  <si>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</si>
  <si>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</si>
  <si>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</si>
  <si>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</si>
  <si>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</si>
  <si>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</si>
  <si>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</si>
  <si>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</si>
  <si>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</si>
  <si>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</si>
  <si>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</si>
  <si>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</si>
  <si>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</si>
  <si>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</si>
  <si>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</si>
  <si>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</si>
  <si>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</si>
  <si>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</si>
  <si>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</si>
  <si>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</si>
  <si>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</si>
  <si>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</si>
  <si>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</si>
  <si>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</si>
  <si>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</si>
  <si>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</si>
  <si>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</si>
  <si>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</si>
  <si>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</si>
  <si>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</si>
  <si>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</si>
  <si>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</si>
  <si>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</si>
  <si>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</si>
  <si>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</si>
  <si>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</si>
  <si>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</si>
  <si>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</si>
  <si>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</si>
  <si>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</si>
  <si>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</si>
  <si>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</si>
  <si>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</si>
  <si>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</si>
  <si>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</si>
  <si>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</si>
  <si>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</si>
  <si>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</si>
  <si>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</si>
  <si>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</si>
  <si>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</si>
  <si>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</si>
  <si>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</si>
  <si>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</si>
  <si>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</si>
  <si>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</si>
  <si>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</si>
  <si>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</si>
  <si>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</si>
  <si>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</si>
  <si>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</si>
  <si>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</si>
  <si>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</si>
  <si>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</si>
  <si>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</si>
  <si>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</si>
  <si>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</si>
  <si>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</si>
  <si>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</si>
  <si>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</si>
  <si>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</si>
  <si>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</si>
  <si>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</si>
  <si>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</si>
  <si>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</si>
  <si>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</si>
  <si>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</si>
  <si>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</si>
  <si>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</si>
  <si>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</si>
  <si>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</si>
  <si>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</si>
  <si>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</si>
  <si>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</si>
  <si>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</si>
  <si>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</si>
  <si>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</si>
  <si>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</si>
  <si>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</si>
  <si>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</si>
  <si>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</si>
  <si>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</si>
  <si>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</si>
  <si>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</si>
  <si>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</si>
  <si>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</si>
  <si>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</si>
  <si>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</si>
  <si>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</si>
  <si>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</si>
  <si>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</si>
  <si>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</si>
  <si>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</si>
  <si>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</si>
  <si>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</si>
  <si>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</si>
  <si>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</si>
  <si>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</si>
  <si>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</si>
  <si>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</si>
  <si>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</si>
  <si>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</si>
  <si>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</si>
  <si>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</si>
  <si>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</si>
  <si>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</si>
  <si>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</si>
  <si>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</si>
  <si>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</si>
  <si>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</si>
  <si>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</si>
  <si>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</si>
  <si>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</si>
  <si>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</si>
  <si>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</si>
  <si>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</si>
  <si>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</si>
  <si>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</si>
  <si>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</si>
  <si>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</si>
  <si>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</si>
  <si>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</si>
  <si>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</si>
  <si>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</si>
  <si>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</si>
  <si>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</si>
  <si>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</si>
  <si>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</si>
  <si>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</si>
  <si>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</si>
  <si>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</si>
  <si>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</si>
  <si>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</si>
  <si>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</si>
  <si>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</si>
  <si>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</si>
  <si>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</si>
  <si>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</si>
  <si>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</si>
  <si>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</si>
  <si>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</si>
  <si>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</si>
  <si>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</si>
  <si>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</si>
  <si>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</si>
  <si>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</si>
  <si>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</si>
  <si>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</si>
  <si>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</si>
  <si>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</si>
  <si>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</si>
  <si>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</si>
  <si>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</si>
  <si>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</si>
  <si>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</si>
  <si>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</si>
  <si>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</si>
  <si>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</si>
  <si>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</si>
  <si>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</si>
  <si>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</si>
  <si>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</si>
  <si>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</si>
  <si>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</si>
  <si>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</si>
  <si>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</si>
  <si>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</si>
  <si>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</si>
  <si>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</si>
  <si>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</si>
  <si>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</si>
  <si>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</si>
  <si>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</si>
  <si>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</si>
  <si>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</si>
  <si>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</si>
  <si>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</si>
  <si>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</si>
  <si>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</si>
  <si>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</si>
  <si>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</si>
  <si>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</si>
  <si>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</si>
  <si>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</si>
  <si>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</si>
  <si>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</si>
  <si>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</si>
  <si>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</si>
  <si>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</si>
  <si>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</si>
  <si>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</si>
  <si>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</si>
  <si>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</si>
  <si>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</si>
  <si>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</si>
  <si>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</si>
  <si>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</si>
  <si>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</si>
  <si>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</si>
  <si>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</si>
  <si>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</si>
  <si>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</si>
  <si>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</si>
  <si>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</si>
  <si>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</si>
  <si>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</si>
  <si>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</si>
  <si>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</si>
  <si>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</si>
  <si>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</si>
  <si>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</si>
  <si>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</si>
  <si>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</si>
  <si>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</si>
  <si>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</si>
  <si>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</si>
  <si>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</si>
  <si>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</si>
  <si>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</si>
  <si>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</si>
  <si>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</si>
  <si>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</si>
  <si>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</si>
  <si>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</si>
  <si>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</si>
  <si>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</si>
  <si>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</si>
  <si>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</si>
  <si>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</si>
  <si>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</si>
  <si>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</si>
  <si>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</si>
  <si>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</si>
  <si>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</si>
  <si>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</si>
  <si>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</si>
  <si>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</si>
  <si>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</si>
  <si>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</si>
  <si>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</si>
  <si>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</si>
  <si>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</si>
  <si>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</si>
  <si>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</si>
  <si>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</si>
  <si>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</si>
  <si>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</si>
  <si>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</si>
  <si>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</si>
  <si>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</si>
  <si>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</si>
  <si>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</si>
  <si>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</si>
  <si>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</si>
  <si>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</si>
  <si>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</si>
  <si>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</si>
  <si>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</si>
  <si>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</si>
  <si>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</si>
  <si>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</si>
  <si>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</si>
  <si>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</si>
  <si>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</si>
  <si>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</si>
  <si>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</si>
  <si>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</si>
  <si>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</si>
  <si>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</si>
  <si>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</si>
  <si>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</si>
  <si>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</si>
  <si>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</si>
  <si>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</si>
  <si>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</si>
  <si>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</si>
  <si>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</si>
  <si>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</si>
  <si>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</si>
  <si>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</si>
  <si>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</si>
  <si>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</si>
  <si>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</si>
  <si>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</si>
  <si>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</si>
  <si>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</si>
  <si>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</si>
  <si>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</si>
  <si>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</si>
  <si>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</si>
  <si>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</si>
  <si>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</si>
  <si>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</si>
  <si>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</si>
  <si>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</si>
  <si>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</si>
  <si>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</si>
  <si>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</si>
  <si>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</si>
  <si>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</si>
  <si>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</si>
  <si>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</si>
  <si>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</si>
  <si>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</si>
  <si>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</si>
  <si>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</si>
  <si>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</si>
  <si>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</si>
  <si>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</si>
  <si>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</si>
  <si>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</si>
  <si>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</si>
  <si>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</si>
  <si>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</si>
  <si>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</si>
  <si>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</si>
  <si>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</si>
  <si>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</si>
  <si>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</si>
  <si>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</si>
  <si>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</si>
  <si>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</si>
  <si>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</si>
  <si>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</si>
  <si>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</si>
  <si>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</si>
  <si>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</si>
  <si>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</si>
  <si>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</si>
  <si>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</si>
  <si>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</si>
  <si>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</si>
  <si>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</si>
  <si>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</si>
  <si>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</si>
  <si>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</si>
  <si>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</si>
  <si>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</si>
  <si>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</si>
  <si>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</si>
  <si>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</si>
  <si>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</si>
  <si>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</si>
  <si>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</si>
  <si>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</si>
  <si>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</si>
  <si>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</si>
  <si>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</si>
  <si>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</si>
  <si>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</si>
  <si>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</si>
  <si>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</si>
  <si>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</si>
  <si>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</si>
  <si>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</si>
  <si>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</si>
  <si>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</si>
  <si>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</si>
  <si>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</si>
  <si>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</si>
  <si>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</si>
  <si>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</si>
  <si>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</si>
  <si>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</si>
  <si>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</si>
  <si>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</si>
  <si>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</si>
  <si>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</si>
  <si>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</si>
  <si>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</si>
  <si>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</si>
  <si>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</si>
  <si>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</si>
  <si>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</si>
  <si>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</si>
  <si>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</si>
  <si>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</si>
  <si>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</si>
  <si>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</si>
  <si>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</si>
  <si>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</si>
  <si>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</si>
  <si>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</si>
  <si>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</si>
  <si>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</si>
  <si>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</si>
  <si>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</si>
  <si>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</si>
  <si>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</si>
  <si>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</si>
  <si>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</si>
  <si>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</si>
  <si>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</si>
  <si>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</si>
  <si>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</si>
  <si>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</si>
  <si>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</si>
  <si>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</si>
  <si>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</si>
  <si>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</si>
  <si>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</si>
  <si>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</si>
  <si>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</si>
  <si>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</si>
  <si>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</si>
  <si>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</si>
  <si>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</si>
  <si>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</si>
  <si>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</si>
  <si>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</si>
  <si>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</si>
  <si>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</si>
  <si>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</si>
  <si>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</si>
  <si>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</si>
  <si>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</si>
  <si>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</si>
  <si>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</si>
  <si>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</si>
  <si>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</si>
  <si>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</si>
  <si>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</si>
  <si>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</si>
  <si>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</si>
  <si>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</si>
  <si>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</si>
  <si>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</si>
  <si>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</si>
  <si>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</si>
  <si>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</si>
  <si>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</si>
  <si>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</si>
  <si>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</si>
  <si>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</si>
  <si>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</si>
  <si>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</si>
  <si>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</si>
  <si>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</si>
  <si>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</si>
  <si>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</si>
  <si>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</si>
  <si>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</si>
  <si>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</si>
  <si>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</si>
  <si>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</si>
  <si>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</si>
  <si>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</si>
  <si>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</si>
  <si>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</si>
  <si>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</si>
  <si>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</si>
  <si>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</si>
  <si>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</si>
  <si>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</si>
  <si>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</si>
  <si>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</si>
  <si>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</si>
  <si>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</si>
  <si>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</si>
  <si>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</si>
  <si>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</si>
  <si>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</si>
  <si>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</si>
  <si>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</si>
  <si>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</si>
  <si>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</si>
  <si>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</si>
  <si>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</si>
  <si>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</si>
  <si>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</si>
  <si>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</si>
  <si>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</si>
  <si>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</si>
  <si>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</si>
  <si>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</si>
  <si>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</si>
  <si>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</si>
  <si>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</si>
  <si>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</si>
  <si>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</si>
  <si>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</si>
  <si>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</si>
  <si>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</si>
  <si>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</si>
  <si>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</si>
  <si>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</si>
  <si>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</si>
  <si>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</si>
  <si>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</si>
  <si>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</si>
  <si>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</si>
  <si>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</si>
  <si>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</si>
  <si>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</si>
  <si>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</si>
  <si>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</si>
  <si>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</si>
  <si>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</si>
  <si>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</si>
  <si>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</si>
  <si>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</si>
  <si>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</si>
  <si>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</si>
  <si>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</si>
  <si>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</si>
  <si>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</si>
  <si>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</si>
  <si>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</si>
  <si>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</si>
  <si>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</si>
  <si>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</si>
  <si>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</si>
  <si>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</si>
  <si>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</si>
  <si>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</si>
  <si>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</si>
  <si>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</si>
  <si>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</si>
  <si>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</si>
  <si>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</si>
  <si>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</si>
  <si>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</si>
  <si>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</si>
  <si>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</si>
  <si>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</si>
  <si>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</si>
  <si>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</si>
  <si>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</si>
  <si>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</si>
  <si>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</si>
  <si>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</si>
  <si>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</si>
  <si>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</si>
  <si>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</si>
  <si>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</si>
  <si>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</si>
  <si>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</si>
  <si>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</si>
  <si>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</si>
  <si>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</si>
  <si>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</si>
  <si>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</si>
  <si>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</si>
  <si>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</si>
  <si>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</si>
  <si>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</si>
  <si>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</si>
  <si>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</si>
  <si>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</si>
  <si>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</si>
  <si>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</si>
  <si>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</si>
  <si>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</si>
  <si>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</si>
  <si>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</si>
  <si>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</si>
  <si>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</si>
  <si>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</si>
  <si>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</si>
  <si>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</si>
  <si>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</si>
  <si>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</si>
  <si>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</si>
  <si>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</si>
  <si>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</si>
  <si>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</si>
  <si>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</si>
  <si>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</si>
  <si>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</si>
  <si>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</si>
  <si>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</si>
  <si>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</si>
  <si>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</si>
  <si>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</si>
  <si>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</si>
  <si>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</si>
  <si>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</si>
  <si>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</si>
  <si>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</si>
  <si>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</si>
  <si>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</si>
  <si>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</si>
  <si>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</si>
  <si>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</si>
  <si>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</si>
  <si>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</si>
  <si>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</si>
  <si>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</si>
  <si>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</si>
  <si>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</si>
  <si>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</si>
  <si>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</si>
  <si>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</si>
  <si>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</si>
  <si>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</si>
  <si>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</si>
  <si>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</si>
  <si>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</si>
  <si>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</si>
  <si>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</si>
  <si>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</si>
  <si>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</si>
  <si>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</si>
  <si>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</si>
  <si>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</si>
  <si>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</si>
  <si>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</si>
  <si>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</si>
  <si>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</si>
  <si>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</si>
  <si>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</si>
  <si>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</si>
  <si>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</si>
  <si>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</si>
  <si>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</si>
  <si>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</si>
  <si>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</si>
  <si>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</si>
  <si>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</si>
  <si>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</si>
  <si>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</si>
  <si>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</si>
  <si>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</si>
  <si>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</si>
  <si>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</si>
  <si>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</si>
  <si>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</si>
  <si>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</si>
  <si>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</si>
  <si>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</si>
  <si>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</si>
  <si>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</si>
  <si>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</si>
  <si>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</si>
  <si>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</si>
  <si>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</si>
  <si>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</si>
  <si>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</si>
  <si>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</si>
  <si>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</si>
  <si>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</si>
  <si>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</si>
  <si>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</si>
  <si>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</si>
  <si>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</si>
  <si>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</si>
  <si>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</si>
  <si>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</si>
  <si>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</si>
  <si>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</si>
  <si>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</si>
  <si>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</si>
  <si>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</si>
  <si>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</si>
  <si>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</si>
  <si>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</si>
  <si>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</si>
  <si>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</si>
  <si>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</si>
  <si>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</si>
  <si>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</si>
  <si>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</si>
  <si>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</si>
  <si>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</si>
  <si>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</si>
  <si>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</si>
  <si>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</si>
  <si>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</si>
  <si>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</si>
  <si>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</si>
  <si>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</si>
  <si>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</si>
  <si>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</si>
  <si>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</si>
  <si>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</si>
  <si>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</si>
  <si>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</si>
  <si>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</si>
  <si>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</si>
  <si>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</si>
  <si>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</si>
  <si>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</si>
  <si>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</si>
  <si>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</si>
  <si>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</si>
  <si>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</si>
  <si>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</si>
  <si>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</si>
  <si>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</si>
  <si>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</si>
  <si>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</si>
  <si>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</si>
  <si>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</si>
  <si>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</si>
  <si>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</si>
  <si>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</si>
  <si>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</si>
  <si>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</si>
  <si>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</si>
  <si>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</si>
  <si>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</si>
  <si>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</si>
  <si>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</si>
  <si>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</si>
  <si>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</si>
  <si>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</si>
  <si>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</si>
  <si>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</si>
  <si>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</si>
  <si>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</si>
  <si>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</si>
  <si>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</si>
  <si>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</si>
  <si>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</si>
  <si>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</si>
  <si>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</si>
  <si>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</si>
  <si>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</si>
  <si>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</si>
  <si>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</si>
  <si>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</si>
  <si>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</si>
  <si>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</si>
  <si>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</si>
  <si>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</si>
  <si>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</si>
  <si>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</si>
  <si>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</si>
  <si>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</si>
  <si>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</si>
  <si>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</si>
  <si>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</si>
  <si>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</si>
  <si>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</si>
  <si>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</si>
  <si>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</si>
  <si>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</si>
  <si>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</si>
  <si>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</si>
  <si>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</si>
  <si>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</si>
  <si>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</si>
  <si>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</si>
  <si>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</si>
  <si>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</si>
  <si>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</si>
  <si>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</si>
  <si>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</si>
  <si>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</si>
  <si>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</si>
  <si>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</si>
  <si>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</si>
  <si>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</si>
  <si>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</si>
  <si>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</si>
  <si>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</si>
  <si>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</si>
  <si>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</si>
  <si>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</si>
  <si>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</si>
  <si>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</si>
  <si>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</si>
  <si>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</si>
  <si>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</si>
  <si>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</si>
  <si>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</si>
  <si>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</si>
  <si>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</si>
  <si>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</si>
  <si>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</si>
  <si>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</si>
  <si>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</si>
  <si>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</si>
  <si>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</si>
  <si>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</si>
  <si>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</si>
  <si>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</si>
  <si>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</si>
  <si>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</si>
  <si>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</si>
  <si>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</si>
  <si>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</si>
  <si>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</si>
  <si>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</si>
  <si>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</si>
  <si>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</si>
  <si>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</si>
  <si>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</si>
  <si>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</si>
  <si>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</si>
  <si>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</si>
  <si>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</si>
  <si>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</si>
  <si>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</si>
  <si>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</si>
  <si>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</si>
  <si>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</si>
  <si>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</si>
  <si>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</si>
  <si>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</si>
  <si>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</si>
  <si>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</si>
  <si>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</si>
  <si>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</si>
  <si>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</si>
  <si>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</si>
  <si>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</si>
  <si>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</si>
  <si>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</si>
  <si>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</si>
  <si>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</si>
  <si>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</si>
  <si>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</si>
  <si>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</si>
  <si>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</si>
  <si>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</si>
  <si>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</si>
  <si>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</si>
  <si>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</si>
  <si>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</si>
  <si>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</si>
  <si>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</si>
  <si>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</si>
  <si>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</si>
  <si>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</si>
  <si>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</si>
  <si>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</si>
  <si>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</si>
  <si>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</si>
  <si>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</si>
  <si>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</si>
  <si>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</si>
  <si>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</si>
  <si>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</si>
  <si>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</si>
  <si>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</si>
  <si>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</si>
  <si>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</si>
  <si>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</si>
  <si>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</si>
  <si>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</si>
  <si>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</si>
  <si>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</si>
  <si>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</si>
  <si>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</si>
  <si>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</si>
  <si>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</si>
  <si>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</si>
  <si>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</si>
  <si>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</si>
  <si>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</si>
  <si>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</si>
  <si>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</si>
  <si>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</si>
  <si>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</si>
  <si>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</si>
  <si>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</si>
  <si>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</si>
  <si>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</si>
  <si>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</si>
  <si>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</si>
  <si>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</si>
  <si>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</si>
  <si>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</si>
  <si>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</si>
  <si>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</si>
  <si>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</si>
  <si>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</si>
  <si>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</si>
  <si>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</si>
  <si>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</si>
  <si>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</si>
  <si>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</si>
  <si>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</si>
  <si>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</si>
  <si>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</si>
  <si>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</si>
  <si>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</si>
  <si>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</si>
  <si>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</si>
  <si>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</si>
  <si>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</si>
  <si>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</si>
  <si>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</si>
  <si>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</si>
  <si>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</si>
  <si>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</si>
  <si>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</si>
  <si>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</si>
  <si>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</si>
  <si>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</si>
  <si>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</si>
  <si>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</si>
  <si>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</si>
  <si>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</si>
  <si>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</si>
  <si>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</si>
  <si>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</si>
  <si>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</si>
  <si>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</si>
  <si>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</si>
  <si>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</si>
  <si>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</si>
  <si>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</si>
  <si>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</si>
  <si>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</si>
  <si>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</si>
  <si>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</si>
  <si>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</si>
  <si>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</si>
  <si>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</si>
  <si>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</si>
  <si>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</si>
  <si>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</si>
  <si>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</si>
  <si>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</si>
  <si>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</si>
  <si>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</si>
  <si>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</si>
  <si>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</si>
  <si>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</si>
  <si>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</si>
  <si>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</si>
  <si>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</si>
  <si>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</si>
  <si>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</si>
  <si>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</si>
  <si>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</si>
  <si>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</si>
  <si>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</si>
  <si>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</si>
  <si>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</si>
  <si>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</si>
  <si>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</si>
  <si>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</si>
  <si>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</si>
  <si>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</si>
  <si>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</si>
  <si>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</si>
  <si>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</si>
  <si>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</si>
  <si>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</si>
  <si>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</si>
  <si>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</si>
  <si>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</si>
  <si>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</si>
  <si>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</si>
  <si>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</si>
  <si>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</si>
  <si>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</si>
  <si>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</si>
  <si>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</si>
  <si>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</si>
  <si>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</si>
  <si>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</si>
  <si>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</si>
  <si>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</si>
  <si>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</si>
  <si>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</si>
  <si>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</si>
  <si>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</si>
  <si>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</si>
  <si>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</si>
  <si>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</si>
  <si>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</si>
  <si>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</si>
  <si>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</si>
  <si>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</si>
  <si>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</si>
  <si>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</si>
  <si>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</si>
  <si>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</si>
  <si>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</si>
  <si>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</si>
  <si>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</si>
  <si>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</si>
  <si>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</si>
  <si>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</si>
  <si>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</si>
  <si>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</si>
  <si>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</si>
  <si>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</si>
  <si>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</si>
  <si>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</si>
  <si>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</si>
  <si>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</si>
  <si>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</si>
  <si>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</si>
  <si>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</si>
  <si>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</si>
  <si>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</si>
  <si>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</si>
  <si>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</si>
  <si>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</si>
  <si>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</si>
  <si>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</si>
  <si>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</si>
  <si>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</si>
  <si>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</si>
  <si>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</si>
  <si>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</si>
  <si>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</si>
  <si>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</si>
  <si>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</si>
  <si>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</si>
  <si>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</si>
  <si>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</si>
  <si>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</si>
  <si>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</si>
  <si>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</si>
  <si>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</si>
  <si>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</si>
  <si>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</si>
  <si>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</si>
  <si>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</si>
  <si>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</si>
  <si>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</si>
  <si>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</si>
  <si>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</si>
  <si>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</si>
  <si>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</si>
  <si>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</si>
  <si>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</si>
  <si>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</si>
  <si>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</si>
  <si>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</si>
  <si>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</si>
  <si>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</si>
  <si>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</si>
  <si>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</si>
  <si>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</si>
  <si>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</si>
  <si>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</si>
  <si>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</si>
  <si>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</si>
  <si>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</si>
  <si>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</si>
  <si>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</si>
  <si>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</si>
  <si>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</si>
  <si>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</si>
  <si>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</si>
  <si>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</si>
  <si>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</si>
  <si>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</si>
  <si>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</si>
  <si>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</si>
  <si>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</si>
  <si>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</si>
  <si>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</si>
  <si>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</si>
  <si>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</si>
  <si>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</si>
  <si>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</si>
  <si>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</si>
  <si>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</si>
  <si>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</si>
  <si>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</si>
  <si>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</si>
  <si>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</si>
  <si>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</si>
  <si>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</si>
  <si>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</si>
  <si>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</si>
  <si>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</si>
  <si>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</si>
  <si>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</si>
  <si>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</si>
  <si>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</si>
  <si>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</si>
  <si>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</si>
  <si>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</si>
  <si>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</si>
  <si>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</si>
  <si>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</si>
  <si>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</si>
  <si>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</si>
  <si>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</si>
  <si>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</si>
  <si>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</si>
  <si>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</si>
  <si>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</si>
  <si>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</si>
  <si>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</si>
  <si>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</si>
  <si>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</si>
  <si>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</si>
  <si>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</si>
  <si>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</si>
  <si>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</si>
  <si>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</si>
  <si>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</si>
  <si>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</si>
  <si>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</si>
  <si>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</si>
  <si>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</si>
  <si>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</si>
  <si>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</si>
  <si>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</si>
  <si>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</si>
  <si>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</si>
  <si>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</si>
  <si>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</si>
  <si>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</si>
  <si>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</si>
  <si>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</si>
  <si>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</si>
  <si>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</si>
  <si>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</si>
  <si>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</si>
  <si>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</si>
  <si>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</si>
  <si>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</si>
  <si>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</si>
  <si>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</si>
  <si>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</si>
  <si>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</si>
  <si>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</si>
  <si>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</si>
  <si>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</si>
  <si>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</si>
  <si>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</si>
  <si>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</si>
  <si>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</si>
  <si>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</si>
  <si>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</si>
  <si>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</si>
  <si>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</si>
  <si>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</si>
  <si>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</si>
  <si>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</si>
  <si>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</si>
  <si>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</si>
  <si>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</si>
  <si>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</si>
  <si>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</si>
  <si>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</si>
  <si>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</si>
  <si>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</si>
  <si>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</si>
  <si>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</si>
  <si>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</si>
  <si>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</si>
  <si>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</si>
  <si>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</si>
  <si>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</si>
  <si>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</si>
  <si>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</si>
  <si>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</si>
  <si>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</si>
  <si>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</si>
  <si>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</si>
  <si>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</si>
  <si>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</si>
  <si>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</si>
  <si>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</si>
  <si>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</si>
  <si>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</si>
  <si>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</si>
  <si>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</si>
  <si>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</si>
  <si>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</si>
  <si>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</si>
  <si>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</si>
  <si>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</si>
  <si>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</si>
  <si>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</si>
  <si>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</si>
  <si>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</si>
  <si>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</si>
  <si>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</si>
  <si>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</si>
  <si>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</si>
  <si>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</si>
  <si>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</si>
  <si>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</si>
  <si>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</si>
  <si>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</si>
  <si>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</si>
  <si>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</si>
  <si>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</si>
  <si>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</si>
  <si>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</si>
  <si>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</si>
  <si>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</si>
  <si>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</si>
  <si>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</si>
  <si>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</si>
  <si>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</si>
  <si>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</si>
  <si>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</si>
  <si>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</si>
  <si>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</si>
  <si>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</si>
  <si>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</si>
  <si>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</si>
  <si>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</si>
  <si>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</si>
  <si>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</si>
  <si>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</si>
  <si>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</si>
  <si>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</si>
  <si>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</si>
  <si>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</si>
  <si>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</si>
  <si>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</si>
  <si>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</si>
  <si>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</si>
  <si>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</si>
  <si>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</si>
  <si>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</si>
  <si>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</si>
  <si>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</si>
  <si>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</si>
  <si>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</si>
  <si>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</si>
  <si>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</si>
  <si>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</si>
  <si>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</si>
  <si>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</si>
  <si>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</si>
  <si>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</si>
  <si>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</si>
  <si>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</si>
  <si>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</si>
  <si>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</si>
  <si>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</si>
  <si>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</si>
  <si>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</si>
  <si>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</si>
  <si>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</si>
  <si>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</si>
  <si>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</si>
  <si>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</si>
  <si>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</si>
  <si>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</si>
  <si>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</si>
  <si>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</si>
  <si>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</si>
  <si>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</si>
  <si>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</si>
  <si>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</si>
  <si>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</si>
  <si>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</si>
  <si>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</si>
  <si>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</si>
  <si>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</si>
  <si>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</si>
  <si>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</si>
  <si>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</si>
  <si>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</si>
  <si>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</si>
  <si>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</si>
  <si>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</si>
  <si>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</si>
  <si>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</si>
  <si>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</si>
  <si>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</si>
  <si>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</si>
  <si>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</si>
  <si>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</si>
  <si>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</si>
  <si>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</si>
  <si>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</si>
  <si>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</si>
  <si>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</si>
  <si>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</si>
  <si>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</si>
  <si>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</si>
  <si>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</si>
  <si>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</si>
  <si>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</si>
  <si>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</si>
  <si>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</si>
  <si>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</si>
  <si>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</si>
  <si>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</si>
  <si>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</si>
  <si>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</si>
  <si>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</si>
  <si>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</si>
  <si>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</si>
  <si>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</si>
  <si>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</si>
  <si>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</si>
  <si>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</si>
  <si>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</si>
  <si>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</si>
  <si>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</si>
  <si>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</si>
  <si>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</si>
  <si>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</si>
  <si>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</si>
  <si>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</si>
  <si>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</si>
  <si>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</si>
  <si>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</si>
  <si>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</si>
  <si>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</si>
  <si>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</si>
  <si>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</si>
  <si>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</si>
  <si>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</si>
  <si>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</si>
  <si>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</si>
  <si>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</si>
  <si>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</si>
  <si>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</si>
  <si>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</si>
  <si>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</si>
  <si>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</si>
  <si>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</si>
  <si>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</si>
  <si>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</si>
  <si>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</si>
  <si>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</si>
  <si>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</si>
  <si>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</si>
  <si>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</si>
  <si>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</si>
  <si>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</si>
  <si>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</si>
  <si>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</si>
  <si>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</si>
  <si>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</si>
  <si>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</si>
  <si>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</si>
  <si>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</si>
  <si>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</si>
  <si>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</si>
  <si>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</si>
  <si>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</si>
  <si>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</si>
  <si>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</si>
  <si>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</si>
  <si>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</si>
  <si>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</si>
  <si>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</si>
  <si>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</si>
  <si>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</si>
  <si>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</si>
  <si>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</si>
  <si>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</si>
  <si>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</si>
  <si>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</si>
  <si>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</si>
  <si>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</si>
  <si>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</si>
  <si>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</si>
  <si>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</si>
  <si>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</si>
  <si>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</si>
  <si>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</si>
  <si>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</si>
  <si>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</si>
  <si>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</si>
  <si>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</si>
  <si>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</si>
  <si>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</si>
  <si>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</si>
  <si>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</si>
  <si>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</si>
  <si>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</si>
  <si>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</si>
  <si>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</si>
  <si>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</si>
  <si>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</si>
  <si>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</si>
  <si>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</si>
  <si>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</si>
  <si>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</si>
  <si>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</si>
  <si>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</si>
  <si>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</si>
  <si>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</si>
  <si>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</si>
  <si>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</si>
  <si>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</si>
  <si>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</si>
  <si>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</si>
  <si>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</si>
  <si>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</si>
  <si>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</si>
  <si>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</si>
  <si>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</si>
  <si>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</si>
  <si>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</si>
  <si>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</si>
  <si>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</si>
  <si>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</si>
  <si>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</si>
  <si>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</si>
  <si>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</si>
  <si>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</si>
  <si>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</si>
  <si>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</si>
  <si>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</si>
  <si>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</si>
  <si>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</si>
  <si>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</si>
  <si>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</si>
  <si>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</si>
  <si>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</si>
  <si>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</si>
  <si>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</si>
  <si>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</si>
  <si>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</si>
  <si>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</si>
  <si>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</si>
  <si>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</si>
  <si>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</si>
  <si>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</si>
  <si>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</si>
  <si>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</si>
  <si>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</si>
  <si>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</si>
  <si>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</si>
  <si>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</si>
  <si>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</si>
  <si>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</si>
  <si>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</si>
  <si>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</si>
  <si>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</si>
  <si>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</si>
  <si>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</si>
  <si>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</si>
  <si>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</si>
  <si>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</si>
  <si>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</si>
  <si>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</si>
  <si>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</si>
  <si>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</si>
  <si>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</si>
  <si>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</si>
  <si>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</si>
  <si>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</si>
  <si>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</si>
  <si>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</si>
  <si>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</si>
  <si>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</si>
  <si>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</si>
  <si>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</si>
  <si>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</si>
  <si>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</si>
  <si>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</si>
  <si>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</si>
  <si>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</si>
  <si>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</si>
  <si>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</si>
  <si>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</si>
  <si>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</si>
  <si>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</si>
  <si>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</si>
  <si>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</si>
  <si>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</si>
  <si>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</si>
  <si>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</si>
  <si>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</si>
  <si>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</si>
  <si>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</si>
  <si>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</si>
  <si>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</si>
  <si>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</si>
  <si>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</si>
  <si>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</si>
  <si>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</si>
  <si>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</si>
  <si>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</si>
  <si>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</si>
  <si>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</si>
  <si>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</si>
  <si>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</si>
  <si>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</si>
  <si>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</si>
  <si>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</si>
  <si>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</si>
  <si>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</si>
  <si>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</si>
  <si>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</si>
  <si>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</si>
  <si>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</si>
  <si>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</si>
  <si>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</si>
  <si>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</si>
  <si>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</si>
  <si>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</si>
  <si>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</si>
  <si>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</si>
  <si>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</si>
  <si>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</si>
  <si>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</si>
  <si>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</si>
  <si>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</si>
  <si>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</si>
  <si>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</si>
  <si>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</si>
  <si>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</si>
  <si>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</si>
  <si>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</si>
  <si>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</si>
  <si>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</si>
  <si>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</si>
  <si>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</si>
  <si>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</si>
  <si>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</si>
  <si>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</si>
  <si>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</si>
  <si>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</si>
  <si>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</si>
  <si>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</si>
  <si>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</si>
  <si>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</si>
  <si>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</si>
  <si>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</si>
  <si>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</si>
  <si>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</si>
  <si>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</si>
  <si>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</si>
  <si>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</si>
  <si>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</si>
  <si>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</si>
  <si>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</si>
  <si>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</si>
  <si>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</si>
  <si>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</si>
  <si>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</si>
  <si>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</si>
  <si>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</si>
  <si>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</si>
  <si>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</si>
  <si>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</si>
  <si>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</si>
  <si>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</si>
  <si>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</si>
  <si>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</si>
  <si>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</si>
  <si>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</si>
  <si>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</si>
  <si>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</si>
  <si>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</si>
  <si>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</si>
  <si>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</si>
  <si>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</si>
  <si>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</si>
  <si>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</si>
  <si>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</si>
  <si>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</si>
  <si>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</si>
  <si>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</si>
  <si>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</si>
  <si>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</si>
  <si>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</si>
  <si>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</si>
  <si>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</si>
  <si>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</si>
  <si>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</si>
  <si>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</si>
  <si>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</si>
  <si>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</si>
  <si>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</si>
  <si>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</si>
  <si>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</si>
  <si>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</si>
  <si>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</si>
  <si>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</si>
  <si>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</si>
  <si>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</si>
  <si>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</si>
  <si>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</si>
  <si>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</si>
  <si>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</si>
  <si>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</si>
  <si>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</si>
  <si>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</si>
  <si>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</si>
  <si>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</si>
  <si>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</si>
  <si>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</si>
  <si>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</si>
  <si>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</si>
  <si>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</si>
  <si>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</si>
  <si>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</si>
  <si>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</si>
  <si>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</si>
  <si>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</si>
  <si>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</si>
  <si>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</si>
  <si>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</si>
  <si>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</si>
  <si>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</si>
  <si>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</si>
  <si>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</si>
  <si>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</si>
  <si>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</si>
  <si>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</si>
  <si>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</si>
  <si>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</si>
  <si>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</si>
  <si>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</si>
  <si>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</si>
  <si>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</si>
  <si>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</si>
  <si>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</si>
  <si>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</si>
  <si>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</si>
  <si>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</si>
  <si>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</si>
  <si>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</si>
  <si>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</si>
  <si>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</si>
  <si>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</si>
  <si>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</si>
  <si>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</si>
  <si>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</si>
  <si>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</si>
  <si>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</si>
  <si>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</si>
  <si>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</si>
  <si>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</si>
  <si>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</si>
  <si>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</si>
  <si>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</si>
  <si>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</si>
  <si>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</si>
  <si>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</si>
  <si>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</si>
  <si>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</si>
  <si>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</si>
  <si>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</si>
  <si>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</si>
  <si>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</si>
  <si>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</si>
  <si>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</si>
  <si>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</si>
  <si>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</si>
  <si>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</si>
  <si>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</si>
  <si>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</si>
  <si>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</si>
  <si>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</si>
  <si>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</si>
  <si>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</si>
  <si>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</si>
  <si>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</si>
  <si>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</si>
  <si>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</si>
  <si>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</si>
  <si>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</si>
  <si>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</si>
  <si>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</si>
  <si>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</si>
  <si>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</si>
  <si>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</si>
  <si>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</si>
  <si>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</si>
  <si>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</si>
  <si>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</si>
  <si>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</si>
  <si>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</si>
  <si>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</si>
  <si>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</si>
  <si>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</si>
  <si>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</si>
  <si>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</si>
  <si>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</si>
  <si>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</si>
  <si>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</si>
  <si>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</si>
  <si>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</si>
  <si>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</si>
  <si>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</si>
  <si>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</si>
  <si>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</si>
  <si>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</si>
  <si>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</si>
  <si>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</si>
  <si>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</si>
  <si>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</si>
  <si>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</si>
  <si>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</si>
  <si>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</si>
  <si>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</si>
  <si>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</si>
  <si>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</si>
  <si>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</si>
  <si>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</si>
  <si>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</si>
  <si>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</si>
  <si>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</si>
  <si>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</si>
  <si>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</si>
  <si>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</si>
  <si>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</si>
  <si>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</si>
  <si>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</si>
  <si>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</si>
  <si>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</si>
  <si>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</si>
  <si>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</si>
  <si>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</si>
  <si>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</si>
  <si>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</si>
  <si>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</si>
  <si>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</si>
  <si>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</si>
  <si>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</si>
  <si>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</si>
  <si>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</si>
  <si>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</si>
  <si>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</si>
  <si>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</si>
  <si>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</si>
  <si>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</si>
  <si>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</si>
  <si>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</si>
  <si>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</si>
  <si>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</si>
  <si>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</si>
  <si>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</si>
  <si>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</si>
  <si>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</si>
  <si>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</si>
  <si>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</si>
  <si>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</si>
  <si>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</si>
  <si>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</si>
  <si>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</si>
  <si>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</si>
  <si>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</si>
  <si>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</si>
  <si>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</si>
  <si>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</si>
  <si>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</si>
  <si>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</si>
  <si>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</si>
  <si>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</si>
  <si>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</si>
  <si>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</si>
  <si>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</si>
  <si>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</si>
  <si>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</si>
  <si>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</si>
  <si>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</si>
  <si>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</si>
  <si>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</si>
  <si>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</si>
  <si>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</si>
  <si>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</si>
  <si>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</si>
  <si>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</si>
  <si>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</si>
  <si>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</si>
  <si>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</si>
  <si>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</si>
  <si>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</si>
  <si>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</si>
  <si>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</si>
  <si>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</si>
  <si>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</si>
  <si>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</si>
  <si>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</si>
  <si>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</si>
  <si>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</si>
  <si>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</si>
  <si>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</si>
  <si>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</si>
  <si>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</si>
  <si>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</si>
  <si>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</si>
  <si>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</si>
  <si>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</si>
  <si>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</si>
  <si>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</si>
  <si>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</si>
  <si>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</si>
  <si>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</si>
  <si>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</si>
  <si>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</si>
  <si>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</si>
  <si>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</si>
  <si>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</si>
  <si>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</si>
  <si>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</si>
  <si>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</si>
  <si>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</si>
  <si>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</si>
  <si>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</si>
  <si>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</si>
  <si>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</si>
  <si>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</si>
  <si>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</si>
  <si>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</si>
  <si>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</si>
  <si>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</si>
  <si>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</si>
  <si>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</si>
  <si>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</si>
  <si>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</si>
  <si>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</si>
  <si>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</si>
  <si>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</si>
  <si>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</si>
  <si>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</si>
  <si>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</si>
  <si>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</si>
  <si>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</si>
  <si>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</si>
  <si>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</si>
  <si>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</si>
  <si>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</si>
  <si>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</si>
  <si>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</si>
  <si>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</si>
  <si>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</si>
  <si>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</si>
  <si>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</si>
  <si>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</si>
  <si>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</si>
  <si>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</si>
  <si>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</si>
  <si>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</si>
  <si>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</si>
  <si>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</si>
  <si>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</si>
  <si>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</si>
  <si>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</si>
  <si>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</si>
  <si>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</si>
  <si>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</si>
  <si>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</si>
  <si>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</si>
  <si>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</si>
  <si>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</si>
  <si>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</si>
  <si>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</si>
  <si>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</si>
  <si>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</si>
  <si>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</si>
  <si>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</si>
  <si>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</si>
  <si>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</si>
  <si>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</si>
  <si>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</si>
  <si>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</si>
  <si>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</si>
  <si>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</si>
  <si>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</si>
  <si>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</si>
  <si>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</si>
  <si>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</si>
  <si>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</si>
  <si>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</si>
  <si>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</si>
  <si>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</si>
  <si>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</si>
  <si>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</si>
  <si>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</si>
  <si>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</si>
  <si>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</si>
  <si>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</si>
  <si>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</si>
  <si>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</si>
  <si>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</si>
  <si>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</si>
  <si>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</si>
  <si>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</si>
  <si>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</si>
  <si>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</si>
  <si>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</si>
  <si>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</si>
  <si>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</si>
  <si>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</si>
  <si>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</si>
  <si>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</si>
  <si>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</si>
  <si>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</si>
  <si>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</si>
  <si>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</si>
  <si>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</si>
  <si>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</si>
  <si>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</si>
  <si>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</si>
  <si>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</si>
  <si>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</si>
  <si>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</si>
  <si>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</si>
  <si>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</si>
  <si>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</si>
  <si>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</si>
  <si>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</si>
  <si>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</si>
  <si>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</si>
  <si>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</si>
  <si>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</si>
  <si>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</si>
  <si>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</si>
  <si>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</si>
  <si>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</si>
  <si>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</si>
  <si>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</si>
  <si>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</si>
  <si>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</si>
  <si>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</si>
  <si>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</si>
  <si>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</si>
  <si>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</si>
  <si>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</si>
  <si>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</si>
  <si>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</si>
  <si>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</si>
  <si>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</si>
  <si>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</si>
  <si>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</si>
  <si>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</si>
  <si>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</si>
  <si>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</si>
  <si>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</si>
  <si>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</si>
  <si>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</si>
  <si>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</si>
  <si>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</si>
  <si>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</si>
  <si>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</si>
  <si>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</si>
  <si>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</si>
  <si>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</si>
  <si>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</si>
  <si>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</si>
  <si>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</si>
  <si>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</si>
  <si>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</si>
  <si>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</si>
  <si>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</si>
  <si>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</si>
  <si>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</si>
  <si>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</si>
  <si>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</si>
  <si>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</si>
  <si>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</si>
  <si>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</si>
  <si>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</si>
  <si>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</si>
  <si>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</si>
  <si>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</si>
  <si>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</si>
  <si>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</si>
  <si>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</si>
  <si>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</si>
  <si>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</si>
  <si>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</si>
  <si>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</si>
  <si>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</si>
  <si>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</si>
  <si>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</si>
  <si>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</si>
  <si>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</si>
  <si>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</si>
  <si>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</si>
  <si>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</si>
  <si>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</si>
  <si>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</si>
  <si>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</si>
  <si>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</si>
  <si>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</si>
  <si>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</si>
  <si>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</si>
  <si>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</si>
  <si>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</si>
  <si>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</si>
  <si>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</si>
  <si>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</si>
  <si>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</si>
  <si>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</si>
  <si>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</si>
  <si>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</si>
  <si>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</si>
  <si>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</si>
  <si>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</si>
  <si>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</si>
  <si>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</si>
  <si>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</si>
  <si>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</si>
  <si>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</si>
  <si>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</si>
  <si>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</si>
  <si>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</si>
  <si>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</si>
  <si>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</si>
  <si>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</si>
  <si>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</si>
  <si>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</si>
  <si>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</si>
  <si>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</si>
  <si>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</si>
  <si>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</si>
  <si>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</si>
  <si>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</si>
  <si>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</si>
  <si>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</si>
  <si>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</si>
  <si>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</si>
  <si>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</si>
  <si>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</si>
  <si>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</si>
  <si>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</si>
  <si>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</si>
  <si>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</si>
  <si>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</si>
  <si>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</si>
  <si>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</si>
  <si>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</si>
  <si>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</si>
  <si>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</si>
  <si>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</si>
  <si>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</si>
  <si>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</si>
  <si>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</si>
  <si>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</si>
  <si>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</si>
  <si>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</si>
  <si>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</si>
  <si>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</si>
  <si>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</si>
  <si>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</si>
  <si>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</si>
  <si>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</si>
  <si>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</si>
  <si>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</si>
  <si>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</si>
  <si>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</si>
  <si>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</si>
  <si>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</si>
  <si>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</si>
  <si>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</si>
  <si>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</si>
  <si>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</si>
  <si>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</si>
  <si>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</si>
  <si>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</si>
  <si>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</si>
  <si>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</si>
  <si>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</si>
  <si>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</si>
  <si>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</si>
  <si>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</si>
  <si>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</si>
  <si>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</si>
  <si>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</si>
  <si>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</si>
  <si>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</si>
  <si>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</si>
  <si>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</si>
  <si>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</si>
  <si>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</si>
  <si>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</si>
  <si>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</si>
  <si>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</si>
  <si>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</si>
  <si>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</si>
  <si>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</si>
  <si>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</si>
  <si>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</si>
  <si>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</si>
  <si>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</si>
  <si>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</si>
  <si>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</si>
  <si>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</si>
  <si>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</si>
  <si>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</si>
  <si>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</si>
  <si>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</si>
  <si>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</si>
  <si>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</si>
  <si>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</si>
  <si>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</si>
  <si>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</si>
  <si>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</si>
  <si>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</si>
  <si>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</si>
  <si>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</si>
  <si>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</si>
  <si>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</si>
  <si>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</si>
  <si>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</si>
  <si>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</si>
  <si>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</si>
  <si>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</si>
  <si>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</si>
  <si>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</si>
  <si>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</si>
  <si>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</si>
  <si>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</si>
  <si>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</si>
  <si>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</si>
  <si>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</si>
  <si>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</si>
  <si>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</si>
  <si>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</si>
  <si>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</si>
  <si>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</si>
  <si>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</si>
  <si>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</si>
  <si>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</si>
  <si>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</si>
  <si>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</si>
  <si>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</si>
  <si>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</si>
  <si>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</si>
  <si>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</si>
  <si>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</si>
  <si>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</si>
  <si>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</si>
  <si>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</si>
  <si>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</si>
  <si>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</si>
  <si>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</si>
  <si>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</si>
  <si>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</si>
  <si>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</si>
  <si>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</si>
  <si>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</si>
  <si>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</si>
  <si>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</si>
  <si>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</si>
  <si>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</si>
  <si>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</si>
  <si>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</si>
  <si>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</si>
  <si>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</si>
  <si>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</si>
  <si>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</si>
  <si>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</si>
  <si>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</si>
  <si>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</si>
  <si>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</si>
  <si>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</si>
  <si>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</si>
  <si>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</si>
  <si>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</si>
  <si>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</si>
  <si>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</si>
  <si>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</si>
  <si>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</si>
  <si>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</si>
  <si>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</si>
  <si>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</si>
  <si>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</si>
  <si>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</si>
  <si>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</si>
  <si>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</si>
  <si>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</si>
  <si>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</si>
  <si>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</si>
  <si>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</si>
  <si>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</si>
  <si>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</si>
  <si>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</si>
  <si>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</si>
  <si>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</si>
  <si>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</si>
  <si>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</si>
  <si>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</si>
  <si>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</si>
  <si>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</si>
  <si>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</si>
  <si>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</si>
  <si>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</si>
  <si>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</si>
  <si>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</si>
  <si>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</si>
  <si>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</si>
  <si>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</si>
  <si>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</si>
  <si>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</si>
  <si>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</si>
  <si>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</si>
  <si>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</si>
  <si>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</si>
  <si>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</si>
  <si>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</si>
  <si>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</si>
  <si>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</si>
  <si>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</si>
  <si>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</si>
  <si>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</si>
  <si>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</si>
  <si>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</si>
  <si>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</si>
  <si>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</si>
  <si>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</si>
  <si>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</si>
  <si>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</si>
  <si>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</si>
  <si>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</si>
  <si>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</si>
  <si>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</si>
  <si>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</si>
  <si>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</si>
  <si>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</si>
  <si>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</si>
  <si>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</si>
  <si>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</si>
  <si>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</si>
  <si>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</si>
  <si>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</si>
  <si>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</si>
  <si>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</si>
  <si>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</si>
  <si>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</si>
  <si>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</si>
  <si>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</si>
  <si>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</si>
  <si>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</si>
  <si>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</si>
  <si>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</si>
  <si>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</si>
  <si>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</si>
  <si>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</si>
  <si>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</si>
  <si>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</si>
  <si>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</si>
  <si>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</si>
  <si>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</si>
  <si>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</si>
  <si>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</si>
  <si>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</si>
  <si>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</si>
  <si>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</si>
  <si>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</si>
  <si>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</si>
  <si>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</si>
  <si>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</si>
  <si>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</si>
  <si>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</si>
  <si>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</si>
  <si>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</si>
  <si>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</si>
  <si>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</si>
  <si>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</si>
  <si>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</si>
  <si>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</si>
  <si>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</si>
  <si>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</si>
  <si>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</si>
  <si>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</si>
  <si>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</si>
  <si>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</si>
  <si>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</si>
  <si>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</si>
  <si>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</si>
  <si>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</si>
  <si>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</si>
  <si>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</si>
  <si>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</si>
  <si>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</si>
  <si>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</si>
  <si>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</si>
  <si>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</si>
  <si>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</si>
  <si>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</si>
  <si>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</si>
  <si>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</si>
  <si>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</si>
  <si>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</si>
  <si>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</si>
  <si>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</si>
  <si>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</si>
  <si>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</si>
  <si>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</si>
  <si>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</si>
  <si>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</si>
  <si>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</si>
  <si>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</si>
  <si>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</si>
  <si>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</si>
  <si>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</si>
  <si>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</si>
  <si>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</si>
  <si>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</si>
  <si>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</si>
  <si>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</si>
  <si>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</si>
  <si>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</si>
  <si>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</si>
  <si>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</si>
  <si>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</si>
  <si>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</si>
  <si>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</si>
  <si>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</si>
  <si>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</si>
  <si>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</si>
  <si>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</si>
  <si>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</si>
  <si>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</si>
  <si>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</si>
  <si>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</si>
  <si>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</si>
  <si>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</si>
  <si>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</si>
  <si>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</si>
  <si>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</si>
  <si>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</si>
  <si>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</si>
  <si>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</si>
  <si>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</si>
  <si>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</si>
  <si>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</si>
  <si>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</si>
  <si>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</si>
  <si>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</si>
  <si>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</si>
  <si>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</si>
  <si>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</si>
  <si>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</si>
  <si>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</si>
  <si>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</si>
  <si>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</si>
  <si>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</si>
  <si>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</si>
  <si>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</si>
  <si>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</si>
  <si>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</si>
  <si>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</si>
  <si>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</si>
  <si>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</si>
  <si>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</si>
  <si>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</si>
  <si>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</si>
  <si>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</si>
  <si>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</si>
  <si>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</si>
  <si>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</si>
  <si>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</si>
  <si>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</si>
  <si>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</si>
  <si>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</si>
  <si>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</si>
  <si>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</si>
  <si>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</si>
  <si>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</si>
  <si>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</si>
  <si>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</si>
  <si>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</si>
  <si>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</si>
  <si>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</si>
  <si>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</si>
  <si>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</si>
  <si>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</si>
  <si>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</si>
  <si>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</si>
  <si>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</si>
  <si>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</si>
  <si>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</si>
  <si>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</si>
  <si>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</si>
  <si>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</si>
  <si>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</si>
  <si>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</si>
  <si>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</si>
  <si>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</si>
  <si>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</si>
  <si>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</si>
  <si>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</si>
  <si>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</si>
  <si>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</si>
  <si>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</si>
  <si>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</si>
  <si>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</si>
  <si>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</si>
  <si>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</si>
  <si>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</si>
  <si>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</si>
  <si>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</si>
  <si>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</si>
  <si>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</si>
  <si>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</si>
  <si>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</si>
  <si>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</si>
  <si>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</si>
  <si>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</si>
  <si>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</si>
  <si>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</si>
  <si>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</si>
  <si>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</si>
  <si>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</si>
  <si>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</si>
  <si>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</si>
  <si>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</si>
  <si>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</si>
  <si>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</si>
  <si>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</si>
  <si>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</si>
  <si>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</si>
  <si>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</si>
  <si>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</si>
  <si>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</si>
  <si>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</si>
  <si>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</si>
  <si>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</si>
  <si>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</si>
  <si>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</si>
  <si>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</si>
  <si>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</si>
  <si>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</si>
  <si>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</si>
  <si>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</si>
  <si>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</si>
  <si>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</si>
  <si>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</si>
  <si>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</si>
  <si>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</si>
  <si>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</si>
  <si>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</si>
  <si>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</si>
  <si>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</si>
  <si>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</si>
  <si>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</si>
  <si>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</si>
  <si>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</si>
  <si>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</si>
  <si>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</si>
  <si>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</si>
  <si>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</si>
  <si>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</si>
  <si>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</si>
  <si>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</si>
  <si>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</si>
  <si>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</si>
  <si>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</si>
  <si>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</si>
  <si>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</si>
  <si>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</si>
  <si>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</si>
  <si>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</si>
  <si>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</si>
  <si>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</si>
  <si>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</si>
  <si>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</si>
  <si>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</si>
  <si>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</si>
  <si>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</si>
  <si>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</si>
  <si>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</si>
  <si>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</si>
  <si>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</si>
  <si>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</si>
  <si>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</si>
  <si>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</si>
  <si>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</si>
  <si>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</si>
  <si>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</si>
  <si>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</si>
  <si>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</si>
  <si>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</si>
  <si>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</si>
  <si>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</si>
  <si>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</si>
  <si>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</si>
  <si>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</si>
  <si>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</si>
  <si>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</si>
  <si>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</si>
  <si>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</si>
  <si>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</si>
  <si>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</si>
  <si>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</si>
  <si>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</si>
  <si>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</si>
  <si>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</si>
  <si>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</si>
  <si>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</si>
  <si>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</si>
  <si>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</si>
  <si>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</si>
  <si>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</si>
  <si>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</si>
  <si>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</si>
  <si>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</si>
  <si>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</si>
  <si>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</si>
  <si>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</si>
  <si>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</si>
  <si>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</si>
  <si>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</si>
  <si>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</si>
  <si>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</si>
  <si>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</si>
  <si>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</si>
  <si>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</si>
  <si>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</si>
  <si>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</si>
  <si>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</si>
  <si>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</si>
  <si>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</si>
  <si>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</si>
  <si>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</si>
  <si>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</si>
  <si>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</si>
  <si>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</si>
  <si>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</si>
  <si>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</si>
  <si>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</si>
  <si>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</si>
  <si>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</si>
  <si>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</si>
  <si>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</si>
  <si>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</si>
  <si>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</si>
  <si>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</si>
  <si>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</si>
  <si>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</si>
  <si>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</si>
  <si>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</si>
  <si>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</si>
  <si>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</si>
  <si>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</si>
  <si>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</si>
  <si>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</si>
  <si>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</si>
  <si>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</si>
  <si>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</si>
  <si>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</si>
  <si>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</si>
  <si>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</si>
  <si>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</si>
  <si>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</si>
  <si>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</si>
  <si>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</si>
  <si>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</si>
  <si>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</si>
  <si>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</si>
  <si>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</si>
  <si>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</si>
  <si>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</si>
  <si>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</si>
  <si>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</si>
  <si>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</si>
  <si>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</si>
  <si>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</si>
  <si>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</si>
  <si>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</si>
  <si>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</si>
  <si>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</si>
  <si>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</si>
  <si>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</si>
  <si>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</si>
  <si>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</si>
  <si>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</si>
  <si>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</si>
  <si>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</si>
  <si>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</si>
  <si>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</si>
  <si>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</si>
  <si>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</si>
  <si>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</si>
  <si>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</si>
  <si>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</si>
  <si>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</si>
  <si>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</si>
  <si>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</si>
  <si>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</si>
  <si>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</si>
  <si>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</si>
  <si>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</si>
  <si>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</si>
  <si>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</si>
  <si>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</si>
  <si>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</si>
  <si>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</si>
  <si>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</si>
  <si>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</si>
  <si>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</si>
  <si>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</si>
  <si>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</si>
  <si>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</si>
  <si>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</si>
  <si>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</si>
  <si>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</si>
  <si>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</si>
  <si>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</si>
  <si>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</si>
  <si>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</si>
  <si>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</si>
  <si>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</si>
  <si>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</si>
  <si>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</si>
  <si>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</si>
  <si>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</si>
  <si>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</si>
  <si>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</si>
  <si>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</si>
  <si>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</si>
  <si>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</si>
  <si>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</si>
  <si>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</si>
  <si>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</si>
  <si>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</si>
  <si>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</si>
  <si>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</si>
  <si>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</si>
  <si>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</si>
  <si>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</si>
  <si>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</si>
  <si>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</si>
  <si>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</si>
  <si>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</si>
  <si>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</si>
  <si>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</si>
  <si>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</si>
  <si>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</si>
  <si>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</si>
  <si>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</si>
  <si>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</si>
  <si>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</si>
  <si>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</si>
  <si>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</si>
  <si>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</si>
  <si>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</si>
  <si>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</si>
  <si>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</si>
  <si>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</si>
  <si>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</si>
  <si>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</si>
  <si>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</si>
  <si>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</si>
  <si>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</si>
  <si>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</si>
  <si>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</si>
  <si>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</si>
  <si>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</si>
  <si>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</si>
  <si>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</si>
  <si>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</si>
  <si>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</si>
  <si>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</si>
  <si>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</si>
  <si>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</si>
  <si>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</si>
  <si>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</si>
  <si>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</si>
  <si>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</si>
  <si>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</si>
  <si>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</si>
  <si>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</si>
  <si>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</si>
  <si>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</si>
  <si>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</si>
  <si>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</si>
  <si>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</si>
  <si>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</si>
  <si>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</si>
  <si>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</si>
  <si>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</si>
  <si>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</si>
  <si>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</si>
  <si>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</si>
  <si>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</si>
  <si>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</si>
  <si>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</si>
  <si>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</si>
  <si>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</si>
  <si>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</si>
  <si>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</si>
  <si>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</si>
  <si>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</si>
  <si>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</si>
  <si>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</si>
  <si>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</si>
  <si>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</si>
  <si>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</si>
  <si>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</si>
  <si>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</si>
  <si>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</si>
  <si>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</si>
  <si>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</si>
  <si>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</si>
  <si>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</si>
  <si>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</si>
  <si>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</si>
  <si>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</si>
  <si>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</si>
  <si>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</si>
  <si>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</si>
  <si>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</si>
  <si>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</si>
  <si>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</si>
  <si>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</si>
  <si>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</si>
  <si>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</si>
  <si>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</si>
  <si>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</si>
  <si>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</si>
  <si>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</si>
  <si>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</si>
  <si>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</si>
  <si>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</si>
  <si>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</si>
  <si>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</si>
  <si>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</si>
  <si>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</si>
  <si>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</si>
  <si>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</si>
  <si>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</si>
  <si>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</si>
  <si>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</si>
  <si>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</si>
  <si>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</si>
  <si>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</si>
  <si>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</si>
  <si>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</si>
  <si>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</si>
  <si>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</si>
  <si>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</si>
  <si>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</si>
  <si>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</si>
  <si>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</si>
  <si>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</si>
  <si>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</si>
  <si>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</si>
  <si>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</si>
  <si>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</si>
  <si>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</si>
  <si>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</si>
  <si>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</si>
  <si>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</si>
  <si>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</si>
  <si>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</si>
  <si>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</si>
  <si>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</si>
  <si>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</si>
  <si>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</si>
  <si>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</si>
  <si>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</si>
  <si>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</si>
  <si>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</si>
  <si>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</si>
  <si>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</si>
  <si>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</si>
  <si>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</si>
  <si>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</si>
  <si>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</si>
  <si>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</si>
  <si>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</si>
  <si>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</si>
  <si>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</si>
  <si>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</si>
  <si>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</si>
  <si>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</si>
  <si>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</si>
  <si>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</si>
  <si>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</si>
  <si>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</si>
  <si>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</si>
  <si>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</si>
  <si>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</si>
  <si>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</si>
  <si>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</si>
  <si>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</si>
  <si>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</si>
  <si>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</si>
  <si>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</si>
  <si>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</si>
  <si>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</si>
  <si>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</si>
  <si>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</si>
  <si>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</si>
  <si>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</si>
  <si>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</si>
  <si>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</si>
  <si>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</si>
  <si>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</si>
  <si>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</si>
  <si>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</si>
  <si>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</si>
  <si>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</si>
  <si>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</si>
  <si>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</si>
  <si>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</si>
  <si>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</si>
  <si>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</si>
  <si>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</si>
  <si>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</si>
  <si>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</si>
  <si>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</si>
  <si>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</si>
  <si>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</si>
  <si>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</si>
  <si>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</si>
  <si>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</si>
  <si>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</si>
  <si>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</si>
  <si>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</si>
  <si>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</si>
  <si>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</si>
  <si>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</si>
  <si>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</si>
  <si>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</si>
  <si>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</si>
  <si>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</si>
  <si>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</si>
  <si>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</si>
  <si>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</si>
  <si>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</si>
  <si>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</si>
  <si>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</si>
  <si>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</si>
  <si>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</si>
  <si>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</si>
  <si>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</si>
  <si>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</si>
  <si>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</si>
  <si>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</si>
  <si>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</si>
  <si>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</si>
  <si>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</si>
  <si>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</si>
  <si>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</si>
  <si>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</si>
  <si>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</si>
  <si>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</si>
  <si>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</si>
  <si>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</si>
  <si>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</si>
  <si>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</si>
  <si>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</si>
  <si>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</si>
  <si>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</si>
  <si>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</si>
  <si>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</si>
  <si>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</si>
  <si>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</si>
  <si>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</si>
  <si>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</si>
  <si>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</si>
  <si>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</si>
  <si>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</si>
  <si>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</si>
  <si>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</si>
  <si>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</si>
  <si>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</si>
  <si>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</si>
  <si>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</si>
  <si>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</si>
  <si>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</si>
  <si>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</si>
  <si>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</si>
  <si>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</si>
  <si>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</si>
  <si>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</si>
  <si>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</si>
  <si>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</si>
  <si>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</si>
  <si>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</si>
  <si>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</si>
  <si>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</si>
  <si>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</si>
  <si>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</si>
  <si>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</si>
  <si>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</si>
  <si>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</si>
  <si>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</si>
  <si>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</si>
  <si>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</si>
  <si>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</si>
  <si>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</si>
  <si>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</si>
  <si>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</si>
  <si>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</si>
  <si>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</si>
  <si>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</si>
  <si>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</si>
  <si>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</si>
  <si>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</si>
  <si>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</si>
  <si>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</si>
  <si>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</si>
  <si>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</si>
  <si>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</si>
  <si>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</si>
  <si>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</si>
  <si>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</si>
  <si>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</si>
  <si>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</si>
  <si>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</si>
  <si>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</si>
  <si>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</si>
  <si>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</si>
  <si>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</si>
  <si>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</si>
  <si>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</si>
  <si>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</si>
  <si>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</si>
  <si>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</si>
  <si>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</si>
  <si>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</si>
  <si>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</si>
  <si>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</si>
  <si>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</si>
  <si>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</si>
  <si>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</si>
  <si>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</si>
  <si>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</si>
  <si>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</si>
  <si>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</si>
  <si>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</si>
  <si>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</si>
  <si>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</si>
  <si>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</si>
  <si>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</si>
  <si>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</si>
  <si>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</si>
  <si>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</si>
  <si>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</si>
  <si>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</si>
  <si>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</si>
  <si>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</si>
  <si>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</si>
  <si>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</si>
  <si>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</si>
  <si>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</si>
  <si>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</si>
  <si>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</si>
  <si>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</si>
  <si>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</si>
  <si>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</si>
  <si>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</si>
  <si>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</si>
  <si>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</si>
  <si>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</si>
  <si>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</si>
  <si>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</si>
  <si>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</si>
  <si>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</si>
  <si>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</si>
  <si>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</si>
  <si>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</si>
  <si>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</si>
  <si>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</si>
  <si>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</si>
  <si>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</si>
  <si>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</si>
  <si>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</si>
  <si>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</si>
  <si>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</si>
  <si>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</si>
  <si>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</si>
  <si>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</si>
  <si>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</si>
  <si>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</si>
  <si>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</si>
  <si>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</si>
  <si>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</si>
  <si>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</si>
  <si>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</si>
  <si>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</si>
  <si>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</si>
  <si>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</si>
  <si>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</si>
  <si>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</si>
  <si>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</si>
  <si>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</si>
  <si>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</si>
  <si>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</si>
  <si>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</si>
  <si>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</si>
  <si>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</si>
  <si>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</si>
  <si>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</si>
  <si>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</si>
  <si>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</si>
  <si>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</si>
  <si>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</si>
  <si>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</si>
  <si>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</si>
  <si>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</si>
  <si>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</si>
  <si>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</si>
  <si>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</si>
  <si>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</si>
  <si>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</si>
  <si>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</si>
  <si>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</si>
  <si>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</si>
  <si>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</si>
  <si>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</si>
  <si>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</si>
  <si>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</si>
  <si>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</si>
  <si>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</si>
  <si>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</si>
  <si>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</si>
  <si>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</si>
  <si>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</si>
  <si>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</si>
  <si>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</si>
  <si>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</si>
  <si>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</si>
  <si>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</si>
  <si>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</si>
  <si>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</si>
  <si>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</si>
  <si>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</si>
  <si>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</si>
  <si>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</si>
  <si>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</si>
  <si>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</si>
  <si>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</si>
  <si>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</si>
  <si>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</si>
  <si>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</si>
  <si>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</si>
  <si>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</si>
  <si>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</si>
  <si>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</si>
  <si>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</si>
  <si>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</si>
  <si>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</si>
  <si>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</si>
  <si>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</si>
  <si>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</si>
  <si>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</si>
  <si>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</si>
  <si>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</si>
  <si>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</si>
  <si>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</si>
  <si>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</si>
  <si>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</si>
  <si>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</si>
  <si>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</si>
  <si>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</si>
  <si>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</si>
  <si>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</si>
  <si>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</si>
  <si>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</si>
  <si>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</si>
  <si>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</si>
  <si>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</si>
  <si>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</si>
  <si>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</si>
  <si>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</si>
  <si>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</si>
  <si>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</si>
  <si>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</si>
  <si>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</si>
  <si>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</si>
  <si>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</si>
  <si>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</si>
  <si>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</si>
  <si>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</si>
  <si>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</si>
  <si>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</si>
  <si>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</si>
  <si>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</si>
  <si>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</si>
  <si>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</si>
  <si>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</si>
  <si>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</si>
  <si>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</si>
  <si>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</si>
  <si>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</si>
  <si>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</si>
  <si>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</si>
  <si>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</si>
  <si>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</si>
  <si>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</si>
  <si>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</si>
  <si>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</si>
  <si>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</si>
  <si>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</si>
  <si>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</si>
  <si>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</si>
  <si>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</si>
  <si>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</si>
  <si>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</si>
  <si>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</si>
  <si>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</si>
  <si>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</si>
  <si>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</si>
  <si>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</si>
  <si>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</si>
  <si>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</si>
  <si>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</si>
  <si>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</si>
  <si>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</si>
  <si>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</si>
  <si>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</si>
  <si>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</si>
  <si>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</si>
  <si>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</si>
  <si>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</si>
  <si>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</si>
  <si>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</si>
  <si>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</si>
  <si>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</si>
  <si>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</si>
  <si>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</si>
  <si>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</si>
  <si>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</si>
  <si>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</si>
  <si>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</si>
  <si>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</si>
  <si>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</si>
  <si>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</si>
  <si>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</si>
  <si>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</si>
  <si>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</si>
  <si>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</si>
  <si>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</si>
  <si>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</si>
  <si>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</si>
  <si>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</si>
  <si>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</si>
  <si>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</si>
  <si>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</si>
  <si>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</si>
  <si>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</si>
  <si>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</si>
  <si>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</si>
  <si>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</si>
  <si>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</si>
  <si>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</si>
  <si>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</si>
  <si>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</si>
  <si>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</si>
  <si>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</si>
  <si>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</si>
  <si>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</si>
  <si>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</si>
  <si>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</si>
  <si>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</si>
  <si>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</si>
  <si>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</si>
  <si>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</si>
  <si>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</si>
  <si>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</si>
  <si>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</si>
  <si>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</si>
  <si>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</si>
  <si>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</si>
  <si>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</si>
  <si>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</si>
  <si>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</si>
  <si>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</si>
  <si>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</si>
  <si>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</si>
  <si>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</si>
  <si>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</si>
  <si>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</si>
  <si>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</si>
  <si>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</si>
  <si>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</si>
  <si>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</si>
  <si>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</si>
  <si>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</si>
  <si>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</si>
  <si>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</si>
  <si>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</si>
  <si>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</si>
  <si>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</si>
  <si>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</si>
  <si>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</si>
  <si>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</si>
  <si>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</si>
  <si>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</si>
  <si>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</si>
  <si>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</si>
  <si>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</si>
  <si>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</si>
  <si>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</si>
  <si>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</si>
  <si>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</si>
  <si>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</si>
  <si>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</si>
  <si>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</si>
  <si>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</si>
  <si>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</si>
  <si>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</si>
  <si>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</si>
  <si>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</si>
  <si>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</si>
  <si>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</si>
  <si>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</si>
  <si>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</si>
  <si>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</si>
  <si>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</si>
  <si>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</si>
  <si>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</si>
  <si>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</si>
  <si>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</si>
  <si>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</si>
  <si>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</si>
  <si>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</si>
  <si>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</si>
  <si>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</si>
  <si>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</si>
  <si>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</si>
  <si>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</si>
  <si>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</si>
  <si>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</si>
  <si>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</si>
  <si>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</si>
  <si>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</si>
  <si>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</si>
  <si>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</si>
  <si>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</si>
  <si>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</si>
  <si>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</si>
  <si>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</si>
  <si>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</si>
  <si>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</si>
  <si>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</si>
  <si>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</si>
  <si>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</si>
  <si>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</si>
  <si>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</si>
  <si>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</si>
  <si>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</si>
  <si>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</si>
  <si>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</si>
  <si>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</si>
  <si>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</si>
  <si>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</si>
  <si>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</si>
  <si>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</si>
  <si>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</si>
  <si>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</si>
  <si>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</si>
  <si>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</si>
  <si>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</si>
  <si>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</si>
  <si>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</si>
  <si>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</si>
  <si>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</si>
  <si>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</si>
  <si>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</si>
  <si>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</si>
  <si>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</si>
  <si>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</si>
  <si>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</si>
  <si>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</si>
  <si>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</si>
  <si>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</si>
  <si>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</si>
  <si>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</si>
  <si>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</si>
  <si>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</si>
  <si>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</si>
  <si>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</si>
  <si>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</si>
  <si>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</si>
  <si>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</si>
  <si>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</si>
  <si>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</si>
  <si>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</si>
  <si>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</si>
  <si>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</si>
  <si>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</si>
  <si>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</si>
  <si>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</si>
  <si>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</si>
  <si>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</si>
  <si>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</si>
  <si>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</si>
  <si>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</si>
  <si>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</si>
  <si>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</si>
  <si>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</si>
  <si>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</si>
  <si>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</si>
  <si>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</si>
  <si>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</si>
  <si>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</si>
  <si>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</si>
  <si>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</si>
  <si>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</si>
  <si>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</si>
  <si>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</si>
  <si>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</si>
  <si>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</si>
  <si>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</si>
  <si>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</si>
  <si>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</si>
  <si>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</si>
  <si>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</si>
  <si>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</si>
  <si>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</si>
  <si>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</si>
  <si>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</si>
  <si>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</si>
  <si>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</si>
  <si>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</si>
  <si>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</si>
  <si>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</si>
  <si>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</si>
  <si>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</si>
  <si>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</si>
  <si>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</si>
  <si>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</si>
  <si>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</si>
  <si>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</si>
  <si>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</si>
  <si>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</si>
  <si>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</si>
  <si>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</si>
  <si>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</si>
  <si>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</si>
  <si>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</si>
  <si>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</si>
  <si>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</si>
  <si>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</si>
  <si>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</si>
  <si>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</si>
  <si>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</si>
  <si>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</si>
  <si>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</si>
  <si>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</si>
  <si>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</si>
  <si>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</si>
  <si>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</si>
  <si>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</si>
  <si>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</si>
  <si>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</si>
  <si>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</si>
  <si>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</si>
  <si>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</si>
  <si>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</si>
  <si>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</si>
  <si>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</si>
  <si>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</si>
  <si>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</si>
  <si>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</si>
  <si>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</si>
  <si>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</si>
  <si>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</si>
  <si>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</si>
  <si>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</si>
  <si>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</si>
  <si>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</si>
  <si>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</si>
  <si>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</si>
  <si>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</si>
  <si>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</si>
  <si>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</si>
  <si>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</si>
  <si>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</si>
  <si>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</si>
  <si>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</si>
  <si>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</si>
  <si>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</si>
  <si>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</si>
  <si>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</si>
  <si>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</si>
  <si>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</si>
  <si>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</si>
  <si>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</si>
  <si>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</si>
  <si>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</si>
  <si>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</si>
  <si>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</si>
  <si>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</si>
  <si>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</si>
  <si>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</si>
  <si>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</si>
  <si>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</si>
  <si>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</si>
  <si>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</si>
  <si>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</si>
  <si>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</si>
  <si>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</si>
  <si>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</si>
  <si>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</si>
  <si>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</si>
  <si>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</si>
  <si>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</si>
  <si>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</si>
  <si>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</si>
  <si>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</si>
  <si>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</si>
  <si>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</si>
  <si>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</si>
  <si>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</si>
  <si>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</si>
  <si>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</si>
  <si>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</si>
  <si>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</si>
  <si>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</si>
  <si>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</si>
  <si>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</si>
  <si>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</si>
  <si>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</si>
  <si>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</si>
  <si>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</si>
  <si>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</si>
  <si>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</si>
  <si>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</si>
  <si>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</si>
  <si>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</si>
  <si>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</si>
  <si>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</si>
  <si>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</si>
  <si>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</si>
  <si>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</si>
  <si>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</si>
  <si>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</si>
  <si>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</si>
  <si>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</si>
  <si>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</si>
  <si>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</si>
  <si>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</si>
  <si>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</si>
  <si>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</si>
  <si>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</si>
  <si>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</si>
  <si>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</si>
  <si>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</si>
  <si>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</si>
  <si>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</si>
  <si>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</si>
  <si>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</si>
  <si>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</si>
  <si>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</si>
  <si>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</si>
  <si>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</si>
  <si>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</si>
  <si>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</si>
  <si>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</si>
  <si>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</si>
  <si>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</si>
  <si>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</si>
  <si>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</si>
  <si>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</si>
  <si>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</si>
  <si>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</si>
  <si>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</si>
  <si>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</si>
  <si>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</si>
  <si>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</si>
  <si>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</si>
  <si>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</si>
  <si>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</si>
  <si>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</si>
  <si>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</si>
  <si>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</si>
  <si>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</si>
  <si>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</si>
  <si>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</si>
  <si>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</si>
  <si>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</si>
  <si>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</si>
  <si>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</si>
  <si>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</si>
  <si>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</si>
  <si>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</si>
  <si>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</si>
  <si>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</si>
  <si>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</si>
  <si>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</si>
  <si>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</si>
  <si>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</si>
  <si>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</si>
  <si>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</si>
  <si>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</si>
  <si>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</si>
  <si>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</si>
  <si>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</si>
  <si>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</si>
  <si>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</si>
  <si>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</si>
  <si>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</si>
  <si>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</si>
  <si>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</si>
  <si>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</si>
  <si>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</si>
  <si>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</si>
  <si>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</si>
  <si>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</si>
  <si>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</si>
  <si>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</si>
  <si>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</si>
  <si>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</si>
  <si>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</si>
  <si>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</si>
  <si>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</si>
  <si>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</si>
  <si>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</si>
  <si>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</si>
  <si>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</si>
  <si>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</si>
  <si>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</si>
  <si>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</si>
  <si>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</si>
  <si>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</si>
  <si>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</si>
  <si>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</si>
  <si>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</si>
  <si>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</si>
  <si>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</si>
  <si>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</si>
  <si>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</si>
  <si>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</si>
  <si>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</si>
  <si>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</si>
  <si>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</si>
  <si>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</si>
  <si>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</si>
  <si>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</si>
  <si>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</si>
  <si>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</si>
  <si>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</si>
  <si>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</si>
  <si>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</si>
  <si>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</si>
  <si>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</si>
  <si>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</si>
  <si>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</si>
  <si>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</si>
  <si>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</si>
  <si>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</si>
  <si>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</si>
  <si>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</si>
  <si>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</si>
  <si>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</si>
  <si>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</si>
  <si>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</si>
  <si>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</si>
  <si>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</si>
  <si>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</si>
  <si>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</si>
  <si>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</si>
  <si>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</si>
  <si>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</si>
  <si>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</si>
  <si>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</si>
  <si>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</si>
  <si>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</si>
  <si>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</si>
  <si>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</si>
  <si>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</si>
  <si>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</si>
  <si>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</si>
  <si>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</si>
  <si>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</si>
  <si>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</si>
  <si>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</si>
  <si>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</si>
  <si>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</si>
  <si>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</si>
  <si>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</si>
  <si>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</si>
  <si>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</si>
  <si>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</si>
  <si>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</si>
  <si>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</si>
  <si>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</si>
  <si>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</si>
  <si>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</si>
  <si>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</si>
  <si>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</si>
  <si>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</si>
  <si>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</si>
  <si>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</si>
  <si>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</si>
  <si>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</si>
  <si>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</si>
  <si>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</si>
  <si>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</si>
  <si>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</si>
  <si>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</si>
  <si>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</si>
  <si>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</si>
  <si>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</si>
  <si>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</si>
  <si>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</si>
  <si>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</si>
  <si>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</si>
  <si>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</si>
  <si>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</si>
  <si>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</si>
  <si>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</si>
  <si>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</si>
  <si>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</si>
  <si>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</si>
  <si>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</si>
  <si>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</si>
  <si>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</si>
  <si>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</si>
  <si>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</si>
  <si>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</si>
  <si>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</si>
  <si>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</si>
  <si>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</si>
  <si>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</si>
  <si>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</si>
  <si>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</si>
  <si>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</si>
  <si>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</si>
  <si>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</si>
  <si>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</si>
  <si>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</si>
  <si>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</si>
  <si>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</si>
  <si>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</si>
  <si>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</si>
  <si>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</si>
  <si>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</si>
  <si>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</si>
  <si>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</si>
  <si>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</si>
  <si>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</si>
  <si>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</si>
  <si>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</si>
  <si>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</si>
  <si>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</si>
  <si>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</si>
  <si>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</si>
  <si>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</si>
  <si>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</si>
  <si>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</si>
  <si>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</si>
  <si>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</si>
  <si>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</si>
  <si>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</si>
  <si>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</si>
  <si>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</si>
  <si>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</si>
  <si>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</si>
  <si>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</si>
  <si>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</si>
  <si>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</si>
  <si>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</si>
  <si>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</si>
  <si>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</si>
  <si>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</si>
  <si>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</si>
  <si>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</si>
  <si>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</si>
  <si>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</si>
  <si>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</si>
  <si>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</si>
  <si>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</si>
  <si>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</si>
  <si>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</si>
  <si>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</si>
  <si>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</si>
  <si>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</si>
  <si>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</si>
  <si>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</si>
  <si>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</si>
  <si>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</si>
  <si>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</si>
  <si>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</si>
  <si>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</si>
  <si>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</si>
  <si>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</si>
  <si>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</si>
  <si>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</si>
  <si>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</si>
  <si>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</si>
  <si>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</si>
  <si>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</si>
  <si>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</si>
  <si>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</si>
  <si>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</si>
  <si>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</si>
  <si>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</si>
  <si>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</si>
  <si>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</si>
  <si>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</si>
  <si>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</si>
  <si>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</si>
  <si>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</si>
  <si>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</si>
  <si>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</si>
  <si>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</si>
  <si>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</si>
  <si>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</si>
  <si>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</si>
  <si>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</si>
  <si>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</si>
  <si>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</si>
  <si>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</si>
  <si>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</si>
  <si>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</si>
  <si>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</si>
  <si>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</si>
  <si>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</si>
  <si>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</si>
  <si>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</si>
  <si>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</si>
  <si>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</si>
  <si>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</si>
  <si>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</si>
  <si>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</si>
  <si>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</si>
  <si>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</si>
  <si>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</si>
  <si>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</si>
  <si>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</si>
  <si>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</si>
  <si>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</si>
  <si>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</si>
  <si>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</si>
  <si>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</si>
  <si>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</si>
  <si>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</si>
  <si>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</si>
  <si>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</si>
  <si>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</si>
  <si>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</si>
  <si>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</si>
  <si>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</si>
  <si>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</si>
  <si>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</si>
  <si>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</si>
  <si>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</si>
  <si>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</si>
  <si>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</si>
  <si>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</si>
  <si>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</si>
  <si>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</si>
  <si>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</si>
  <si>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</si>
  <si>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</si>
  <si>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</si>
  <si>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</si>
  <si>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</si>
  <si>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</si>
  <si>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</si>
  <si>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</si>
  <si>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</si>
  <si>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</si>
  <si>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</si>
  <si>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</si>
  <si>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</si>
  <si>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</si>
  <si>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</si>
  <si>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</si>
  <si>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</si>
  <si>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</si>
  <si>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</si>
  <si>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</si>
  <si>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</si>
  <si>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</si>
  <si>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</si>
  <si>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</si>
  <si>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</si>
  <si>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</si>
  <si>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</si>
  <si>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</si>
  <si>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</si>
  <si>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</si>
  <si>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</si>
  <si>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</si>
  <si>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</si>
  <si>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</si>
  <si>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</si>
  <si>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</si>
  <si>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</si>
  <si>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</si>
  <si>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</si>
  <si>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</si>
  <si>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</si>
  <si>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</si>
  <si>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</si>
  <si>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</si>
  <si>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</si>
  <si>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</si>
  <si>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</si>
  <si>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</si>
  <si>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</si>
  <si>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</si>
  <si>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</si>
  <si>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</si>
  <si>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</si>
  <si>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</si>
  <si>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</si>
  <si>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</si>
  <si>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</si>
  <si>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</si>
  <si>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</si>
  <si>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</si>
  <si>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</si>
  <si>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</si>
  <si>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</si>
  <si>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</si>
  <si>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</si>
  <si>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</si>
  <si>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</si>
  <si>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</si>
  <si>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</si>
  <si>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</si>
  <si>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</si>
  <si>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</si>
  <si>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</si>
  <si>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</si>
  <si>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</si>
  <si>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</si>
  <si>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</si>
  <si>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</si>
  <si>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</si>
  <si>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</si>
  <si>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</si>
  <si>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</si>
  <si>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</si>
  <si>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</si>
  <si>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</si>
  <si>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</si>
  <si>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</si>
  <si>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</si>
  <si>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</si>
  <si>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</si>
  <si>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</si>
  <si>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</si>
  <si>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</si>
  <si>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</si>
  <si>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</si>
  <si>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</si>
  <si>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</si>
  <si>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</si>
  <si>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</si>
  <si>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</si>
  <si>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</si>
  <si>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</si>
  <si>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</si>
  <si>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</si>
  <si>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</si>
  <si>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</si>
  <si>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</si>
  <si>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</si>
  <si>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</si>
  <si>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</si>
  <si>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</si>
  <si>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</si>
  <si>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</si>
  <si>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</si>
  <si>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</si>
  <si>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</si>
  <si>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</si>
  <si>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</si>
  <si>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</si>
  <si>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</si>
  <si>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</si>
  <si>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</si>
  <si>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</si>
  <si>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</si>
  <si>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</si>
  <si>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</si>
  <si>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</si>
  <si>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</si>
  <si>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</si>
  <si>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</si>
  <si>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</si>
  <si>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</si>
  <si>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</si>
  <si>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</si>
  <si>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</si>
  <si>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</si>
  <si>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</si>
  <si>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</si>
  <si>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</si>
  <si>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</si>
  <si>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</si>
  <si>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</si>
  <si>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</si>
  <si>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</si>
  <si>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</si>
  <si>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</si>
  <si>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</si>
  <si>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</si>
  <si>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</si>
  <si>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</si>
  <si>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</si>
  <si>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</si>
  <si>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</si>
  <si>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</si>
  <si>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</si>
  <si>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</si>
  <si>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</si>
  <si>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</si>
  <si>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</si>
  <si>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</si>
  <si>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</si>
  <si>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</si>
  <si>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</si>
  <si>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</si>
  <si>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</si>
  <si>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</si>
  <si>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</si>
  <si>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</si>
  <si>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</si>
  <si>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</si>
  <si>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</si>
  <si>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</si>
  <si>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</si>
  <si>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</si>
  <si>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</si>
  <si>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</si>
  <si>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</si>
  <si>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</si>
  <si>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</si>
  <si>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</si>
  <si>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</si>
  <si>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</si>
  <si>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</si>
  <si>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</si>
  <si>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</si>
  <si>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</si>
  <si>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</si>
  <si>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</si>
  <si>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</si>
  <si>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</si>
  <si>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</si>
  <si>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</si>
  <si>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</si>
  <si>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</si>
  <si>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</si>
  <si>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</si>
  <si>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</si>
  <si>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</si>
  <si>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</si>
  <si>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</si>
  <si>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</si>
  <si>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</si>
  <si>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</si>
  <si>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</si>
  <si>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</si>
  <si>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</si>
  <si>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</si>
  <si>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</si>
  <si>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</si>
  <si>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</si>
  <si>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</si>
  <si>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</si>
  <si>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</si>
  <si>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</si>
  <si>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</si>
  <si>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</si>
  <si>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</si>
  <si>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</si>
  <si>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</si>
  <si>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</si>
  <si>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</si>
  <si>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</si>
  <si>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</si>
  <si>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</si>
  <si>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</si>
  <si>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</si>
  <si>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</si>
  <si>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</si>
  <si>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</si>
  <si>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</si>
  <si>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</si>
  <si>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</si>
  <si>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</si>
  <si>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</si>
  <si>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</si>
  <si>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</si>
  <si>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</si>
  <si>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</si>
  <si>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</si>
  <si>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</si>
  <si>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</si>
  <si>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</si>
  <si>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</si>
  <si>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</si>
  <si>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</si>
  <si>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</si>
  <si>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</si>
  <si>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</si>
  <si>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</si>
  <si>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</si>
  <si>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</si>
  <si>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</si>
  <si>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</si>
  <si>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</si>
  <si>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</si>
  <si>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</si>
  <si>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</si>
  <si>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</si>
  <si>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</si>
  <si>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</si>
  <si>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</si>
  <si>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</si>
  <si>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</si>
  <si>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</si>
  <si>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</si>
  <si>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</si>
  <si>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</si>
  <si>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</si>
  <si>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</si>
  <si>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</si>
  <si>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</si>
  <si>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</si>
  <si>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</si>
  <si>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</si>
  <si>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</si>
  <si>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</si>
  <si>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</si>
  <si>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</si>
  <si>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</si>
  <si>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</si>
  <si>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</si>
  <si>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</si>
  <si>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</si>
  <si>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</si>
  <si>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</si>
  <si>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</si>
  <si>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</si>
  <si>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</si>
  <si>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</si>
  <si>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</si>
  <si>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</si>
  <si>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</si>
  <si>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</si>
  <si>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</si>
  <si>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</si>
  <si>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</si>
  <si>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</si>
  <si>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</si>
  <si>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</si>
  <si>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</si>
  <si>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</si>
  <si>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</si>
  <si>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</si>
  <si>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</si>
  <si>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</si>
  <si>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</si>
  <si>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</si>
  <si>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</si>
  <si>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</si>
  <si>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</si>
  <si>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</si>
  <si>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</si>
  <si>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</si>
  <si>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</si>
  <si>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</si>
  <si>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</si>
  <si>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</si>
  <si>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</si>
  <si>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</si>
  <si>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</si>
  <si>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</si>
  <si>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</si>
  <si>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</si>
  <si>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</si>
  <si>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</si>
  <si>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</si>
  <si>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</si>
  <si>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</si>
  <si>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</si>
  <si>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</si>
  <si>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</si>
  <si>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</si>
  <si>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</si>
  <si>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</si>
  <si>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</si>
  <si>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</si>
  <si>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</si>
  <si>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</si>
  <si>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</si>
  <si>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</si>
  <si>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</si>
  <si>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</si>
  <si>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</si>
  <si>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</si>
  <si>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</si>
  <si>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</si>
  <si>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</si>
  <si>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</si>
  <si>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</si>
  <si>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</si>
  <si>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</si>
  <si>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</si>
  <si>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</si>
  <si>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</si>
  <si>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</si>
  <si>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</si>
  <si>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</si>
  <si>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</si>
  <si>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</si>
  <si>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</si>
  <si>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</si>
  <si>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</si>
  <si>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</si>
  <si>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</si>
  <si>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</si>
  <si>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</si>
  <si>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</si>
  <si>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</si>
  <si>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</si>
  <si>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</si>
  <si>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</si>
  <si>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</si>
  <si>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</si>
  <si>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</si>
  <si>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</si>
  <si>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</si>
  <si>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</si>
  <si>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</si>
  <si>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</si>
  <si>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</si>
  <si>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</si>
  <si>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</si>
  <si>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</si>
  <si>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</si>
  <si>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</si>
  <si>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</si>
  <si>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</si>
  <si>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</si>
  <si>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</si>
  <si>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</si>
  <si>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</si>
  <si>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</si>
  <si>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</si>
  <si>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</si>
  <si>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</si>
  <si>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</si>
  <si>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</si>
  <si>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</si>
  <si>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</si>
  <si>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</si>
  <si>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</si>
  <si>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</si>
  <si>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</si>
  <si>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</si>
  <si>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</si>
  <si>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</si>
  <si>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</si>
  <si>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</si>
  <si>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</si>
  <si>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</si>
  <si>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</si>
  <si>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</si>
  <si>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</si>
  <si>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</si>
  <si>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</si>
  <si>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</si>
  <si>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</si>
  <si>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</si>
  <si>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</si>
  <si>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</si>
  <si>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</si>
  <si>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</si>
  <si>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</si>
  <si>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</si>
  <si>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</si>
  <si>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</si>
  <si>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</si>
  <si>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</si>
  <si>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</si>
  <si>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</si>
  <si>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</si>
  <si>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</si>
  <si>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</si>
  <si>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</si>
  <si>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</si>
  <si>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</si>
  <si>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</si>
  <si>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</si>
  <si>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</si>
  <si>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</si>
  <si>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</si>
  <si>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</si>
  <si>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</si>
  <si>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</si>
  <si>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</si>
  <si>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</si>
  <si>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</si>
  <si>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</si>
  <si>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</si>
  <si>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</si>
  <si>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</si>
  <si>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</si>
  <si>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</si>
  <si>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</si>
  <si>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</si>
  <si>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</si>
  <si>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</si>
  <si>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</si>
  <si>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</si>
  <si>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</si>
  <si>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</si>
  <si>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</si>
  <si>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</si>
  <si>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</si>
  <si>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</si>
  <si>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</si>
  <si>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</si>
  <si>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</si>
  <si>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</si>
  <si>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</si>
  <si>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</si>
  <si>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</si>
  <si>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</si>
  <si>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</si>
  <si>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</si>
  <si>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</si>
  <si>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</si>
  <si>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</si>
  <si>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</si>
  <si>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</si>
  <si>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</si>
  <si>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</si>
  <si>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</si>
  <si>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</si>
  <si>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</si>
  <si>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</si>
  <si>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</si>
  <si>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</si>
  <si>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</si>
  <si>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</si>
  <si>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</si>
  <si>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</si>
  <si>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</si>
  <si>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</si>
  <si>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</si>
  <si>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</si>
  <si>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</si>
  <si>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</si>
  <si>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</si>
  <si>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</si>
  <si>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</si>
  <si>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</si>
  <si>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</si>
  <si>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</si>
  <si>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</si>
  <si>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</si>
  <si>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</si>
  <si>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</si>
  <si>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</si>
  <si>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</si>
  <si>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</si>
  <si>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</si>
  <si>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</si>
  <si>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</si>
  <si>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</si>
  <si>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</si>
  <si>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</si>
  <si>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</si>
  <si>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</si>
  <si>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</si>
  <si>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</si>
  <si>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</si>
  <si>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</si>
  <si>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</si>
  <si>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</si>
  <si>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</si>
  <si>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</si>
  <si>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</si>
  <si>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</si>
  <si>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</si>
  <si>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</si>
  <si>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</si>
  <si>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</si>
  <si>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</si>
  <si>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</si>
  <si>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</si>
  <si>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</si>
  <si>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</si>
  <si>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</si>
  <si>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</si>
  <si>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</si>
  <si>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</si>
  <si>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</si>
  <si>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</si>
  <si>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</si>
  <si>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</si>
  <si>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</si>
  <si>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</si>
  <si>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</si>
  <si>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</si>
  <si>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</si>
  <si>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</si>
  <si>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</si>
  <si>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</si>
  <si>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</si>
  <si>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</si>
  <si>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</si>
  <si>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</si>
  <si>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</si>
  <si>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</si>
  <si>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</si>
  <si>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</si>
  <si>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</si>
  <si>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</si>
  <si>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</si>
  <si>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</si>
  <si>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</si>
  <si>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</si>
  <si>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</si>
  <si>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</si>
  <si>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</si>
  <si>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</si>
  <si>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</si>
  <si>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</si>
  <si>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</si>
  <si>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</si>
  <si>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</si>
  <si>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</si>
  <si>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</si>
  <si>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</si>
  <si>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</si>
  <si>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</si>
  <si>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</si>
  <si>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</si>
  <si>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</si>
  <si>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</si>
  <si>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</si>
  <si>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</si>
  <si>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</si>
  <si>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</si>
  <si>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</si>
  <si>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</si>
  <si>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</si>
  <si>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</si>
  <si>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</si>
  <si>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</si>
  <si>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</si>
  <si>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</si>
  <si>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</si>
  <si>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</si>
  <si>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</si>
  <si>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</si>
  <si>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</si>
  <si>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</si>
  <si>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</si>
  <si>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</si>
  <si>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</si>
  <si>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</si>
  <si>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</si>
  <si>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</si>
  <si>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</si>
  <si>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</si>
  <si>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</si>
  <si>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</si>
  <si>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</si>
  <si>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</si>
  <si>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</si>
  <si>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</si>
  <si>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</si>
  <si>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</si>
  <si>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</si>
  <si>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</si>
  <si>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</si>
  <si>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</si>
  <si>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</si>
  <si>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</si>
  <si>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</si>
  <si>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</si>
  <si>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</si>
  <si>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</si>
  <si>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</si>
  <si>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</si>
  <si>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</si>
  <si>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</si>
  <si>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</si>
  <si>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</si>
  <si>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</si>
  <si>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</si>
  <si>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</si>
  <si>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</si>
  <si>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</si>
  <si>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</si>
  <si>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</si>
  <si>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</si>
  <si>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</si>
  <si>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</si>
  <si>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</si>
  <si>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</si>
  <si>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</si>
  <si>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</si>
  <si>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</si>
  <si>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</si>
  <si>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</si>
  <si>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</si>
  <si>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</si>
  <si>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</si>
  <si>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</si>
  <si>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</si>
  <si>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</si>
  <si>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</si>
  <si>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</si>
  <si>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</si>
  <si>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</si>
  <si>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</si>
  <si>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</si>
  <si>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</si>
  <si>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</si>
  <si>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</si>
  <si>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</si>
  <si>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</si>
  <si>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</si>
  <si>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</si>
  <si>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</si>
  <si>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</si>
  <si>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</si>
  <si>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</si>
  <si>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</si>
  <si>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</si>
  <si>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</si>
  <si>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</si>
  <si>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</si>
  <si>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</si>
  <si>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</si>
  <si>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</si>
  <si>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</si>
  <si>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</si>
  <si>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</si>
  <si>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</si>
  <si>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</si>
  <si>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</si>
  <si>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</si>
  <si>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</si>
  <si>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</si>
  <si>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</si>
  <si>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</si>
  <si>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</si>
  <si>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</si>
  <si>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</si>
  <si>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</si>
  <si>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</si>
  <si>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</si>
  <si>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</si>
  <si>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</si>
  <si>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</si>
  <si>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</si>
  <si>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</si>
  <si>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</si>
  <si>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</si>
  <si>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</si>
  <si>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</si>
  <si>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</si>
  <si>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</si>
  <si>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</si>
  <si>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</si>
  <si>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</si>
  <si>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</si>
  <si>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</si>
  <si>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</si>
  <si>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</si>
  <si>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</si>
  <si>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</si>
  <si>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</si>
  <si>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</si>
  <si>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</si>
  <si>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</si>
  <si>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</si>
  <si>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</si>
  <si>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</si>
  <si>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</si>
  <si>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</si>
  <si>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</si>
  <si>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</si>
  <si>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</si>
  <si>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</si>
  <si>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</si>
  <si>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</si>
  <si>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</si>
  <si>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</si>
  <si>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</si>
  <si>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</si>
  <si>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</si>
  <si>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</si>
  <si>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</si>
  <si>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</si>
  <si>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</si>
  <si>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</si>
  <si>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</si>
  <si>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</si>
  <si>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</si>
  <si>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</si>
  <si>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</si>
  <si>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</si>
  <si>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</si>
  <si>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</si>
  <si>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</si>
  <si>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</si>
  <si>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</si>
  <si>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</si>
  <si>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</si>
  <si>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</si>
  <si>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</si>
  <si>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</si>
  <si>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</si>
  <si>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</si>
  <si>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</si>
  <si>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</si>
  <si>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</si>
  <si>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</si>
  <si>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</si>
  <si>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</si>
  <si>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</si>
  <si>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</si>
  <si>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</si>
  <si>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</si>
  <si>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</si>
  <si>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</si>
  <si>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</si>
  <si>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</si>
  <si>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</si>
  <si>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</si>
  <si>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</si>
  <si>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</si>
  <si>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</si>
  <si>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</si>
  <si>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</si>
  <si>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</si>
  <si>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</si>
  <si>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</si>
  <si>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</si>
  <si>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</si>
  <si>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</si>
  <si>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</si>
  <si>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</si>
  <si>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</si>
  <si>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</si>
  <si>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</si>
  <si>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</si>
  <si>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</si>
  <si>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</si>
  <si>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</si>
  <si>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</si>
  <si>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</si>
  <si>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</si>
  <si>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</si>
  <si>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</si>
  <si>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</si>
  <si>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</si>
  <si>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</si>
  <si>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</si>
  <si>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</si>
  <si>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</si>
  <si>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</si>
  <si>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</si>
  <si>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</si>
  <si>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</si>
  <si>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</si>
  <si>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</si>
  <si>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</si>
  <si>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</si>
  <si>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</si>
  <si>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</si>
  <si>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</si>
  <si>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</si>
  <si>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</si>
  <si>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</si>
  <si>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</si>
  <si>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</si>
  <si>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</si>
  <si>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</si>
  <si>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</si>
  <si>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</si>
  <si>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</si>
  <si>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</si>
  <si>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</si>
  <si>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</si>
  <si>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</si>
  <si>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</si>
  <si>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</si>
  <si>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</si>
  <si>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</si>
  <si>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</si>
  <si>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</si>
  <si>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</si>
  <si>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</si>
  <si>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</si>
  <si>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</si>
  <si>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</si>
  <si>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</si>
  <si>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</si>
  <si>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</si>
  <si>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</si>
  <si>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</si>
  <si>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</si>
  <si>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</si>
  <si>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</si>
  <si>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</si>
  <si>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</si>
  <si>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</si>
  <si>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</si>
  <si>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</si>
  <si>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</si>
  <si>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</si>
  <si>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</si>
  <si>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</si>
  <si>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</si>
  <si>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</si>
  <si>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</si>
  <si>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</si>
  <si>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</si>
  <si>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</si>
  <si>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</si>
  <si>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</si>
  <si>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</si>
  <si>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</si>
  <si>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</si>
  <si>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</si>
  <si>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</si>
  <si>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</si>
  <si>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</si>
  <si>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</si>
  <si>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</si>
  <si>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</si>
  <si>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</si>
  <si>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</si>
  <si>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</si>
  <si>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</si>
  <si>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</si>
  <si>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</si>
  <si>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</si>
  <si>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</si>
  <si>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</si>
  <si>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</si>
  <si>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</si>
  <si>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</si>
  <si>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</si>
  <si>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</si>
  <si>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</si>
  <si>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</si>
  <si>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</si>
  <si>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</si>
  <si>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</si>
  <si>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</si>
  <si>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</si>
  <si>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</si>
  <si>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</si>
  <si>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</si>
  <si>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</si>
  <si>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</si>
  <si>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</si>
  <si>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</si>
  <si>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</si>
  <si>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</si>
  <si>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</si>
  <si>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</si>
  <si>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</si>
  <si>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</si>
  <si>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</si>
  <si>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</si>
  <si>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</si>
  <si>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</si>
  <si>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</si>
  <si>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</si>
  <si>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</si>
  <si>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</si>
  <si>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</si>
  <si>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</si>
  <si>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</si>
  <si>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</si>
  <si>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</si>
  <si>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</si>
  <si>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</si>
  <si>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</si>
  <si>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</si>
  <si>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</si>
  <si>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</si>
  <si>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</si>
  <si>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</si>
  <si>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</si>
  <si>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</si>
  <si>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</si>
  <si>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</si>
  <si>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</si>
  <si>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</si>
  <si>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</si>
  <si>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</si>
  <si>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</si>
  <si>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</si>
  <si>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</si>
  <si>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</si>
  <si>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</si>
  <si>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</si>
  <si>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</si>
  <si>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</si>
  <si>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</si>
  <si>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</si>
  <si>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</si>
  <si>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</si>
  <si>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</si>
  <si>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</si>
  <si>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</si>
  <si>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</si>
  <si>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</si>
  <si>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</si>
  <si>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</si>
  <si>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</si>
  <si>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</si>
  <si>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</si>
  <si>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</si>
  <si>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</si>
  <si>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</si>
  <si>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</si>
  <si>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</si>
  <si>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</si>
  <si>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</si>
  <si>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</si>
  <si>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</si>
  <si>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</si>
  <si>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</si>
  <si>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</si>
  <si>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</si>
  <si>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</si>
  <si>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</si>
  <si>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</si>
  <si>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</si>
  <si>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</si>
  <si>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</si>
  <si>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</si>
  <si>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</si>
  <si>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</si>
  <si>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</si>
  <si>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</si>
  <si>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</si>
  <si>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</si>
  <si>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</si>
  <si>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</si>
  <si>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</si>
  <si>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</si>
  <si>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</si>
  <si>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</si>
  <si>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</si>
  <si>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</si>
  <si>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</si>
  <si>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</si>
  <si>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</si>
  <si>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</si>
  <si>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</si>
  <si>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</si>
  <si>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</si>
  <si>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</si>
  <si>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</si>
  <si>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</si>
  <si>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</si>
  <si>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</si>
  <si>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</si>
  <si>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</si>
  <si>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</si>
  <si>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</si>
  <si>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</si>
  <si>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</si>
  <si>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</si>
  <si>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</si>
  <si>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</si>
  <si>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</si>
  <si>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</si>
  <si>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</si>
  <si>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</si>
  <si>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</si>
  <si>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</si>
  <si>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</si>
  <si>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</si>
  <si>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</si>
  <si>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</si>
  <si>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</si>
  <si>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</si>
  <si>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</si>
  <si>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</si>
  <si>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</si>
  <si>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</si>
  <si>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</si>
  <si>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</si>
  <si>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</si>
  <si>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</si>
  <si>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</si>
  <si>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</si>
  <si>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</si>
  <si>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</si>
  <si>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</si>
  <si>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</si>
  <si>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</si>
  <si>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</si>
  <si>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</si>
  <si>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</si>
  <si>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</si>
  <si>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</si>
  <si>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</si>
  <si>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</si>
  <si>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</si>
  <si>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</si>
  <si>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</si>
  <si>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</si>
  <si>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</si>
  <si>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</si>
  <si>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</si>
  <si>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</si>
  <si>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</si>
  <si>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</si>
  <si>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</si>
  <si>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</si>
  <si>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</si>
  <si>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</si>
  <si>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</si>
  <si>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</si>
  <si>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</si>
  <si>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</si>
  <si>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</si>
  <si>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</si>
  <si>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</si>
  <si>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</si>
  <si>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</si>
  <si>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</si>
  <si>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</si>
  <si>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</si>
  <si>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</si>
  <si>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</si>
  <si>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</si>
  <si>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</si>
  <si>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</si>
  <si>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</si>
  <si>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</si>
  <si>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</si>
  <si>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</si>
  <si>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</si>
  <si>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</si>
  <si>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</si>
  <si>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</si>
  <si>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</si>
  <si>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</si>
  <si>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</si>
  <si>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</si>
  <si>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</si>
  <si>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</si>
  <si>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</si>
  <si>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</si>
  <si>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</si>
  <si>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</si>
  <si>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</si>
  <si>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</si>
  <si>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</si>
  <si>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</si>
  <si>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</si>
  <si>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</si>
  <si>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</si>
  <si>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</si>
  <si>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</si>
  <si>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</si>
  <si>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</si>
  <si>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</si>
  <si>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</si>
  <si>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</si>
  <si>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</si>
  <si>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</si>
  <si>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</si>
  <si>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</si>
  <si>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</si>
  <si>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</si>
  <si>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</si>
  <si>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</si>
  <si>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</si>
  <si>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</si>
  <si>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</si>
  <si>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</si>
  <si>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</si>
  <si>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</si>
  <si>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</si>
  <si>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</si>
  <si>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</si>
  <si>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</si>
  <si>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</si>
  <si>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</si>
  <si>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</si>
  <si>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</si>
  <si>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</si>
  <si>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</si>
  <si>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</si>
  <si>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</si>
  <si>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</si>
  <si>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</si>
  <si>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</si>
  <si>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</si>
  <si>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</si>
  <si>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</si>
  <si>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</si>
  <si>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</si>
  <si>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</si>
  <si>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</si>
  <si>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</si>
  <si>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</si>
  <si>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</si>
  <si>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</si>
  <si>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</si>
  <si>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</si>
  <si>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</si>
  <si>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</si>
  <si>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</si>
  <si>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</si>
  <si>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</si>
  <si>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</si>
  <si>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</si>
  <si>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</si>
  <si>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</si>
  <si>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</si>
  <si>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</si>
  <si>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</si>
  <si>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</si>
  <si>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</si>
  <si>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</si>
  <si>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</si>
  <si>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</si>
  <si>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</si>
  <si>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</si>
  <si>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</si>
  <si>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</si>
  <si>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</si>
  <si>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</si>
  <si>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</si>
  <si>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</si>
  <si>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</si>
  <si>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</si>
  <si>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</si>
  <si>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</si>
  <si>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</si>
  <si>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</si>
  <si>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</si>
  <si>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</si>
  <si>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</si>
  <si>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</si>
  <si>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</si>
  <si>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</si>
  <si>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</si>
  <si>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</si>
  <si>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</si>
  <si>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</si>
  <si>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</si>
  <si>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</si>
  <si>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</si>
  <si>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</si>
  <si>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</si>
  <si>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</si>
  <si>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</si>
  <si>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</si>
  <si>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</si>
  <si>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</si>
  <si>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</si>
  <si>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</si>
  <si>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</si>
  <si>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</si>
  <si>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</si>
  <si>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</si>
  <si>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</si>
  <si>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</si>
  <si>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</si>
  <si>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</si>
  <si>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</si>
  <si>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</si>
  <si>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</si>
  <si>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</si>
  <si>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</si>
  <si>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</si>
  <si>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</si>
  <si>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</si>
  <si>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</si>
  <si>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</si>
  <si>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</si>
  <si>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</si>
  <si>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</si>
  <si>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</si>
  <si>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</si>
  <si>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</si>
  <si>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</si>
  <si>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</si>
  <si>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</si>
  <si>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</si>
  <si>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</si>
  <si>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</si>
  <si>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</si>
  <si>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</si>
  <si>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</si>
  <si>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</si>
  <si>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</si>
  <si>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</si>
  <si>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</si>
  <si>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</si>
  <si>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</si>
  <si>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</si>
  <si>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</si>
  <si>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</si>
  <si>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</si>
  <si>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</si>
  <si>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</si>
  <si>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</si>
  <si>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</si>
  <si>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</si>
  <si>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</si>
  <si>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</si>
  <si>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</si>
  <si>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</si>
  <si>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</si>
  <si>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</si>
  <si>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</si>
  <si>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</si>
  <si>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</si>
  <si>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</si>
  <si>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</si>
  <si>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</si>
  <si>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</si>
  <si>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</si>
  <si>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</si>
  <si>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</si>
  <si>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</si>
  <si>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</si>
  <si>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</si>
  <si>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</si>
  <si>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</si>
  <si>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</si>
  <si>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</si>
  <si>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</si>
  <si>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</si>
  <si>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</si>
  <si>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</si>
  <si>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</si>
  <si>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</si>
  <si>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</si>
  <si>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</si>
  <si>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</si>
  <si>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</si>
  <si>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</si>
  <si>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</si>
  <si>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</si>
  <si>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</si>
  <si>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</si>
  <si>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</si>
  <si>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</si>
  <si>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</si>
  <si>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</si>
  <si>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</si>
  <si>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</si>
  <si>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</si>
  <si>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</si>
  <si>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</si>
  <si>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</si>
  <si>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</si>
  <si>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</si>
  <si>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</si>
  <si>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</si>
  <si>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</si>
  <si>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</si>
  <si>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</si>
  <si>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</si>
  <si>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</si>
  <si>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</si>
  <si>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</si>
  <si>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</si>
  <si>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</si>
  <si>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</si>
  <si>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</si>
  <si>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</si>
  <si>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</si>
  <si>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</si>
  <si>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</si>
  <si>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</si>
  <si>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</si>
  <si>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</si>
  <si>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</si>
  <si>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</si>
  <si>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</si>
  <si>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</si>
  <si>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</si>
  <si>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</si>
  <si>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</si>
  <si>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</si>
  <si>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</si>
  <si>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</si>
  <si>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</si>
  <si>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</si>
  <si>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</si>
  <si>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</si>
  <si>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</si>
  <si>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</si>
  <si>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</si>
  <si>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</si>
  <si>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</si>
  <si>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</si>
  <si>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</si>
  <si>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</si>
  <si>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</si>
  <si>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</si>
  <si>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</si>
  <si>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</si>
  <si>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</si>
  <si>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</si>
  <si>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</si>
  <si>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</si>
  <si>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</si>
  <si>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</si>
  <si>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</si>
  <si>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</si>
  <si>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</si>
  <si>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</si>
  <si>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</si>
  <si>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</si>
  <si>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</si>
  <si>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</si>
  <si>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</si>
  <si>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</si>
  <si>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</si>
  <si>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</si>
  <si>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</si>
  <si>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</si>
  <si>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</si>
  <si>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</si>
  <si>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</si>
  <si>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</si>
  <si>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</si>
  <si>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</si>
  <si>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</si>
  <si>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</si>
  <si>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</si>
  <si>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</si>
  <si>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</si>
  <si>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</si>
  <si>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</si>
  <si>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</si>
  <si>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</si>
  <si>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</si>
  <si>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</si>
  <si>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</si>
  <si>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</si>
  <si>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</si>
  <si>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</si>
  <si>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</si>
  <si>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</si>
  <si>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</si>
  <si>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</si>
  <si>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</si>
  <si>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</si>
  <si>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</si>
  <si>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</si>
  <si>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</si>
  <si>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</si>
  <si>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</si>
  <si>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</si>
  <si>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</si>
  <si>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</si>
  <si>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</si>
  <si>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</si>
  <si>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</si>
  <si>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</si>
  <si>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</si>
  <si>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</si>
  <si>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</si>
  <si>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</si>
  <si>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</si>
  <si>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</si>
  <si>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</si>
  <si>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</si>
  <si>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</si>
  <si>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</si>
  <si>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</si>
  <si>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</si>
  <si>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</si>
  <si>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</si>
  <si>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</si>
  <si>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</si>
  <si>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</si>
  <si>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</si>
  <si>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</si>
  <si>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</si>
  <si>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</si>
  <si>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</si>
  <si>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</si>
  <si>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</si>
  <si>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</si>
  <si>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</si>
  <si>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</si>
  <si>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</si>
  <si>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</si>
  <si>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</si>
  <si>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</si>
  <si>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</si>
  <si>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</si>
  <si>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</si>
  <si>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</si>
  <si>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</si>
  <si>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</si>
  <si>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</si>
  <si>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</si>
  <si>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</si>
  <si>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</si>
  <si>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</si>
  <si>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</si>
  <si>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</si>
  <si>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</si>
  <si>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</si>
  <si>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</si>
  <si>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</si>
  <si>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</si>
  <si>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</si>
  <si>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</si>
  <si>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</si>
  <si>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</si>
  <si>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</si>
  <si>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</si>
  <si>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</si>
  <si>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</si>
  <si>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</si>
  <si>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</si>
  <si>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</si>
  <si>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</si>
  <si>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</si>
  <si>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</si>
  <si>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</si>
  <si>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</si>
  <si>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</si>
  <si>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</si>
  <si>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</si>
  <si>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</si>
  <si>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</si>
  <si>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</si>
  <si>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</si>
  <si>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</si>
  <si>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</si>
  <si>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</si>
  <si>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</si>
  <si>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</si>
  <si>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</si>
  <si>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</si>
  <si>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</si>
  <si>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</si>
  <si>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</si>
  <si>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</si>
  <si>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</si>
  <si>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</si>
  <si>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</si>
  <si>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</si>
  <si>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</si>
  <si>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</si>
  <si>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</si>
  <si>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</si>
  <si>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</si>
  <si>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</si>
  <si>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</si>
  <si>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</si>
  <si>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</si>
  <si>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</si>
  <si>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</si>
  <si>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</si>
  <si>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</si>
  <si>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</si>
  <si>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</si>
  <si>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</si>
  <si>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</si>
  <si>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</si>
  <si>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</si>
  <si>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</si>
  <si>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</si>
  <si>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</si>
  <si>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</si>
  <si>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</si>
  <si>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</si>
  <si>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</si>
  <si>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</si>
  <si>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</si>
  <si>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</si>
  <si>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</si>
  <si>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</si>
  <si>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</si>
  <si>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</si>
  <si>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</si>
  <si>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</si>
  <si>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</si>
  <si>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</si>
  <si>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</si>
  <si>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</si>
  <si>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</si>
  <si>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</si>
  <si>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</si>
  <si>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</si>
  <si>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</si>
  <si>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</si>
  <si>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</si>
  <si>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</si>
  <si>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</si>
  <si>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</si>
  <si>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</si>
  <si>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</si>
  <si>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</si>
  <si>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</si>
  <si>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</si>
  <si>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</si>
  <si>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</si>
  <si>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</si>
  <si>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</si>
  <si>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</si>
  <si>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</si>
  <si>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</si>
  <si>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</si>
  <si>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</si>
  <si>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</si>
  <si>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</si>
  <si>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</si>
  <si>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</si>
  <si>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</si>
  <si>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</si>
  <si>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</si>
  <si>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</si>
  <si>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</si>
  <si>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</si>
  <si>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</si>
  <si>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</si>
  <si>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</si>
  <si>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</si>
  <si>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</si>
  <si>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</si>
  <si>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</si>
  <si>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</si>
  <si>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</si>
  <si>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</si>
  <si>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</si>
  <si>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</si>
  <si>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</si>
  <si>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</si>
  <si>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</si>
  <si>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</si>
  <si>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</si>
  <si>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</si>
  <si>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</si>
  <si>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</si>
  <si>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</si>
  <si>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</si>
  <si>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</si>
  <si>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</si>
  <si>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</si>
  <si>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</si>
  <si>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</si>
  <si>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</si>
  <si>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</si>
  <si>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</si>
  <si>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</si>
  <si>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</si>
  <si>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</si>
  <si>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</si>
  <si>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</si>
  <si>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</si>
  <si>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</si>
  <si>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</si>
  <si>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</si>
  <si>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</si>
  <si>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</si>
  <si>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</si>
  <si>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</si>
  <si>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</si>
  <si>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</si>
  <si>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</si>
  <si>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</si>
  <si>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</si>
  <si>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</si>
  <si>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</si>
  <si>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</si>
  <si>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</si>
  <si>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</si>
  <si>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</si>
  <si>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</si>
  <si>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</si>
  <si>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</si>
  <si>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</si>
  <si>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</si>
  <si>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</si>
  <si>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</si>
  <si>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</si>
  <si>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</si>
  <si>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</si>
  <si>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</si>
  <si>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</si>
  <si>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</si>
  <si>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</si>
  <si>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</si>
  <si>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</si>
  <si>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</si>
  <si>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</si>
  <si>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</si>
  <si>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</si>
  <si>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</si>
  <si>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</si>
  <si>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</si>
  <si>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</si>
  <si>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</si>
  <si>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</si>
  <si>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</si>
  <si>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</si>
  <si>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</si>
  <si>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</si>
  <si>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</si>
  <si>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</si>
  <si>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</si>
  <si>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</si>
  <si>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</si>
  <si>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</si>
  <si>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</si>
  <si>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</si>
  <si>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</si>
  <si>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</si>
  <si>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</si>
  <si>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</si>
  <si>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</si>
  <si>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</si>
  <si>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</si>
  <si>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</si>
  <si>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</si>
  <si>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</si>
  <si>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</si>
  <si>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</si>
  <si>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</si>
  <si>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</si>
  <si>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</si>
  <si>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</si>
  <si>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</si>
  <si>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</si>
  <si>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</si>
  <si>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</si>
  <si>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</si>
  <si>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</si>
  <si>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</si>
  <si>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</si>
  <si>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</si>
  <si>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</si>
  <si>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</si>
  <si>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</si>
  <si>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</si>
  <si>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</si>
  <si>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</si>
  <si>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</si>
  <si>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</si>
  <si>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</si>
  <si>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</si>
  <si>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</si>
  <si>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</si>
  <si>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</si>
  <si>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</si>
  <si>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</si>
  <si>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</si>
  <si>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</si>
  <si>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</si>
  <si>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</si>
  <si>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</si>
  <si>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</si>
  <si>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</si>
  <si>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</si>
  <si>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</si>
  <si>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</si>
  <si>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</si>
  <si>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</si>
  <si>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</si>
  <si>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</si>
  <si>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</si>
  <si>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</si>
  <si>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</si>
  <si>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</si>
  <si>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</si>
  <si>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</si>
  <si>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</si>
  <si>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</si>
  <si>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</si>
  <si>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</si>
  <si>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</si>
  <si>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</si>
  <si>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</si>
  <si>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</si>
  <si>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</si>
  <si>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</si>
  <si>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</si>
  <si>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</si>
  <si>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</si>
  <si>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</si>
  <si>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</si>
  <si>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</si>
  <si>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</si>
  <si>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</si>
  <si>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</si>
  <si>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</si>
  <si>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</si>
  <si>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</si>
  <si>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</si>
  <si>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</si>
  <si>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</si>
  <si>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</si>
  <si>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</si>
  <si>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</si>
  <si>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</si>
  <si>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</si>
  <si>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</si>
  <si>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</si>
  <si>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</si>
  <si>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</si>
  <si>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</si>
  <si>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</si>
  <si>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</si>
  <si>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</si>
  <si>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</si>
  <si>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</si>
  <si>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</si>
  <si>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</si>
  <si>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</si>
  <si>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</si>
  <si>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</si>
  <si>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</si>
  <si>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</si>
  <si>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</si>
  <si>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</si>
  <si>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</si>
  <si>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</si>
  <si>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</si>
  <si>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</si>
  <si>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</si>
  <si>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</si>
  <si>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</si>
  <si>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</si>
  <si>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</si>
  <si>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</si>
  <si>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</si>
  <si>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</si>
  <si>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</si>
  <si>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</si>
  <si>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</si>
  <si>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</si>
  <si>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</si>
  <si>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</si>
  <si>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</si>
  <si>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</si>
  <si>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</si>
  <si>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</si>
  <si>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</si>
  <si>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</si>
  <si>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</si>
  <si>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</si>
  <si>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</si>
  <si>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</si>
  <si>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</si>
  <si>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</si>
  <si>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</si>
  <si>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</si>
  <si>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</si>
  <si>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</si>
  <si>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</si>
  <si>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</si>
  <si>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</si>
  <si>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</si>
  <si>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</si>
  <si>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</si>
  <si>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</si>
  <si>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</si>
  <si>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</si>
  <si>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</si>
  <si>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</si>
  <si>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</si>
  <si>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</si>
  <si>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</si>
  <si>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</si>
  <si>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</si>
  <si>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</si>
  <si>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</si>
  <si>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</si>
  <si>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</si>
  <si>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</si>
  <si>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</si>
  <si>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</si>
  <si>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</si>
  <si>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</si>
  <si>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</si>
  <si>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</si>
  <si>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</si>
  <si>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</si>
  <si>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</si>
  <si>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</si>
  <si>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</si>
  <si>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</si>
  <si>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</si>
  <si>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</si>
  <si>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</si>
  <si>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</si>
  <si>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</si>
  <si>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</si>
  <si>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</si>
  <si>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</si>
  <si>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</si>
  <si>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</si>
  <si>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</si>
  <si>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</si>
  <si>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</si>
  <si>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</si>
  <si>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</si>
  <si>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</si>
  <si>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</si>
  <si>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</si>
  <si>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</si>
  <si>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</si>
  <si>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</si>
  <si>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</si>
  <si>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</si>
  <si>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</si>
  <si>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</si>
  <si>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</si>
  <si>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</si>
  <si>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</si>
  <si>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</si>
  <si>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</si>
  <si>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</si>
  <si>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</si>
  <si>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</si>
  <si>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</si>
  <si>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</si>
  <si>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</si>
  <si>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</si>
  <si>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</si>
  <si>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</si>
  <si>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</si>
  <si>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</si>
  <si>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</si>
  <si>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</si>
  <si>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</si>
  <si>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</si>
  <si>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</si>
  <si>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</si>
  <si>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</si>
  <si>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</si>
  <si>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</si>
  <si>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</si>
  <si>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</si>
  <si>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</si>
  <si>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</si>
  <si>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</si>
  <si>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</si>
  <si>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</si>
  <si>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</si>
  <si>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</si>
  <si>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</si>
  <si>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</si>
  <si>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</si>
  <si>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</si>
  <si>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</si>
  <si>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</si>
  <si>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</si>
  <si>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</si>
  <si>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</si>
  <si>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</si>
  <si>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</si>
  <si>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</si>
  <si>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</si>
  <si>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</si>
  <si>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</si>
  <si>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</si>
  <si>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</si>
  <si>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</si>
  <si>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</si>
  <si>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</si>
  <si>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</si>
  <si>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</si>
  <si>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</si>
  <si>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</si>
  <si>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</si>
  <si>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</si>
  <si>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</si>
  <si>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</si>
  <si>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</si>
  <si>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</si>
  <si>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</si>
  <si>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</si>
  <si>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</si>
  <si>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</si>
  <si>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</si>
  <si>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</si>
  <si>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</si>
  <si>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</si>
  <si>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</si>
  <si>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</si>
  <si>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</si>
  <si>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</si>
  <si>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</si>
  <si>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</si>
  <si>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</si>
  <si>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</si>
  <si>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</si>
  <si>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</si>
  <si>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</si>
  <si>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</si>
  <si>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</si>
  <si>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</si>
  <si>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</si>
  <si>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</si>
  <si>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</si>
  <si>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</si>
  <si>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</si>
  <si>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</si>
  <si>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</si>
  <si>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</si>
  <si>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</si>
  <si>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</si>
  <si>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</si>
  <si>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</si>
  <si>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</si>
  <si>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</si>
  <si>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</si>
  <si>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</si>
  <si>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</si>
  <si>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</si>
  <si>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</si>
  <si>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</si>
  <si>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</si>
  <si>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</si>
  <si>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</si>
  <si>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</si>
  <si>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</si>
  <si>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</si>
  <si>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</si>
  <si>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</si>
  <si>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</si>
  <si>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</si>
  <si>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</si>
  <si>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</si>
  <si>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</si>
  <si>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</si>
  <si>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</si>
  <si>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</si>
  <si>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</si>
  <si>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</si>
  <si>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</si>
  <si>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</si>
  <si>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</si>
  <si>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</si>
  <si>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</si>
  <si>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</si>
  <si>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</si>
  <si>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</si>
  <si>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</si>
  <si>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</si>
  <si>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</si>
  <si>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</si>
  <si>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</si>
  <si>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</si>
  <si>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</si>
  <si>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</si>
  <si>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</si>
  <si>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</si>
  <si>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</si>
  <si>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</si>
  <si>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</si>
  <si>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</si>
  <si>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</si>
  <si>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</si>
  <si>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</si>
  <si>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</si>
  <si>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</si>
  <si>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</si>
  <si>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</si>
  <si>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</si>
  <si>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</si>
  <si>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</si>
  <si>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</si>
  <si>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</si>
  <si>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</si>
  <si>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</si>
  <si>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</si>
  <si>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</si>
  <si>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</si>
  <si>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</si>
  <si>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</si>
  <si>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</si>
  <si>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</si>
  <si>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</si>
  <si>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</si>
  <si>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</si>
  <si>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</si>
  <si>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</si>
  <si>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</si>
  <si>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</si>
  <si>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</si>
  <si>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</si>
  <si>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</si>
  <si>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</si>
  <si>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</si>
  <si>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</si>
  <si>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</si>
  <si>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</si>
  <si>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</si>
  <si>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</si>
  <si>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</si>
  <si>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</si>
  <si>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</si>
  <si>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</si>
  <si>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</si>
  <si>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</si>
  <si>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</si>
  <si>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</si>
  <si>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</si>
  <si>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</si>
  <si>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</si>
  <si>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</si>
  <si>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</si>
  <si>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</si>
  <si>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</si>
  <si>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</si>
  <si>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</si>
  <si>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</si>
  <si>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</si>
  <si>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</si>
  <si>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</si>
  <si>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</si>
  <si>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</si>
  <si>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</si>
  <si>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</si>
  <si>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</si>
  <si>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</si>
  <si>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</si>
  <si>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</si>
  <si>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</si>
  <si>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</si>
  <si>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</si>
  <si>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</si>
  <si>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</si>
  <si>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</si>
  <si>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</si>
  <si>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</si>
  <si>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</si>
  <si>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</si>
  <si>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</si>
  <si>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</si>
  <si>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</si>
  <si>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</si>
  <si>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</si>
  <si>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</si>
  <si>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</si>
  <si>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</si>
  <si>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</si>
  <si>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</si>
  <si>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</si>
  <si>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</si>
  <si>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</si>
  <si>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</si>
  <si>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</si>
  <si>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</si>
  <si>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</si>
  <si>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</si>
  <si>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</si>
  <si>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</si>
  <si>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</si>
  <si>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</si>
  <si>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</si>
  <si>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</si>
  <si>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</si>
  <si>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</si>
  <si>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</si>
  <si>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</si>
  <si>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</si>
  <si>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</si>
  <si>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</si>
  <si>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</si>
  <si>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</si>
  <si>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</si>
  <si>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</si>
  <si>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</si>
  <si>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</si>
  <si>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</si>
  <si>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</si>
  <si>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</si>
  <si>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</si>
  <si>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</si>
  <si>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</si>
  <si>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</si>
  <si>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</si>
  <si>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</si>
  <si>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</si>
  <si>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</si>
  <si>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</si>
  <si>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</si>
  <si>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</si>
  <si>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</si>
  <si>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</si>
  <si>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</si>
  <si>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</si>
  <si>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</si>
  <si>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</si>
  <si>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</si>
  <si>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</si>
  <si>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</si>
  <si>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</si>
  <si>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</si>
  <si>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</si>
  <si>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</si>
  <si>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</si>
  <si>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</si>
  <si>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</si>
  <si>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</si>
  <si>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</si>
  <si>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</si>
  <si>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</si>
  <si>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</si>
  <si>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</si>
  <si>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</si>
  <si>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</si>
  <si>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</si>
  <si>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</si>
  <si>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</si>
  <si>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</si>
  <si>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</si>
  <si>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</si>
  <si>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</si>
  <si>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</si>
  <si>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</si>
  <si>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</si>
  <si>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</si>
  <si>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</si>
  <si>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</si>
  <si>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</si>
  <si>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</si>
  <si>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</si>
  <si>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</si>
  <si>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</si>
  <si>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</si>
  <si>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</si>
  <si>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</si>
  <si>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</si>
  <si>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</si>
  <si>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</si>
  <si>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</si>
  <si>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</si>
  <si>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</si>
  <si>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</si>
  <si>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</si>
  <si>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</si>
  <si>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</si>
  <si>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</si>
  <si>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</si>
  <si>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</si>
  <si>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</si>
  <si>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</si>
  <si>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</si>
  <si>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</si>
  <si>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</si>
  <si>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</si>
  <si>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</si>
  <si>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</si>
  <si>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</si>
  <si>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</si>
  <si>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</si>
  <si>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</si>
  <si>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</si>
  <si>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</si>
  <si>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</si>
  <si>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</si>
  <si>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</si>
  <si>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</si>
  <si>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</si>
  <si>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</si>
  <si>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</si>
  <si>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</si>
  <si>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</si>
  <si>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</si>
  <si>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</si>
  <si>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</si>
  <si>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</si>
  <si>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</si>
  <si>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</si>
  <si>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</si>
  <si>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</si>
  <si>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</si>
  <si>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</si>
  <si>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</si>
  <si>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</si>
  <si>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</si>
  <si>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</si>
  <si>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</si>
  <si>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</si>
  <si>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</si>
  <si>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</si>
  <si>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</si>
  <si>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</si>
  <si>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</si>
  <si>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</si>
  <si>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</si>
  <si>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</si>
  <si>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</si>
  <si>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</si>
  <si>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</si>
  <si>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</si>
  <si>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</si>
  <si>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</si>
  <si>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</si>
  <si>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</si>
  <si>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</si>
  <si>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</si>
  <si>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</si>
  <si>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</si>
  <si>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</si>
  <si>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</si>
  <si>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</si>
  <si>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</si>
  <si>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</si>
  <si>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</si>
  <si>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</si>
  <si>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</si>
  <si>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</si>
  <si>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</si>
  <si>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</si>
  <si>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</si>
  <si>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</si>
  <si>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</si>
  <si>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</si>
  <si>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</si>
  <si>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</si>
  <si>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</si>
  <si>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</si>
  <si>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</si>
  <si>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</si>
  <si>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</si>
  <si>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</si>
  <si>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</si>
  <si>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</si>
  <si>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</si>
  <si>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</si>
  <si>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</si>
  <si>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</si>
  <si>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</si>
  <si>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</si>
  <si>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</si>
  <si>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</si>
  <si>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</si>
  <si>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</si>
  <si>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</si>
  <si>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</si>
  <si>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</si>
  <si>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</si>
  <si>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</si>
  <si>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</si>
  <si>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</si>
  <si>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</si>
  <si>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</si>
  <si>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</si>
  <si>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</si>
  <si>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</si>
  <si>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</si>
  <si>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</si>
  <si>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</si>
  <si>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</si>
  <si>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</si>
  <si>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</si>
  <si>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</si>
  <si>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</si>
  <si>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</si>
  <si>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</si>
  <si>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</si>
  <si>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</si>
  <si>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</si>
  <si>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</si>
  <si>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</si>
  <si>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</si>
  <si>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</si>
  <si>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</si>
  <si>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</si>
  <si>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</si>
  <si>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</si>
  <si>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</si>
  <si>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</si>
  <si>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</si>
  <si>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</si>
  <si>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</si>
  <si>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</si>
  <si>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</si>
  <si>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</si>
  <si>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</si>
  <si>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</si>
  <si>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</si>
  <si>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</si>
  <si>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</si>
  <si>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</si>
  <si>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</si>
  <si>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</si>
  <si>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</si>
  <si>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</si>
  <si>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</si>
  <si>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</si>
  <si>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</si>
  <si>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</si>
  <si>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</si>
  <si>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</si>
  <si>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</si>
  <si>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</si>
  <si>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</si>
  <si>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</si>
  <si>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</si>
  <si>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</si>
  <si>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</si>
  <si>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</si>
  <si>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</si>
  <si>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</si>
  <si>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</si>
  <si>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</si>
  <si>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</si>
  <si>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</si>
  <si>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</si>
  <si>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</si>
  <si>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</si>
  <si>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</si>
  <si>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</si>
  <si>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</si>
  <si>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</si>
  <si>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</si>
  <si>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</si>
  <si>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</si>
  <si>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</si>
  <si>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</si>
  <si>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</si>
  <si>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</si>
  <si>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</si>
  <si>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</si>
  <si>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</si>
  <si>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</si>
  <si>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</si>
  <si>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</si>
  <si>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</si>
  <si>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</si>
  <si>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</si>
  <si>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</si>
  <si>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</si>
  <si>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</si>
  <si>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</si>
  <si>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</si>
  <si>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</si>
  <si>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</si>
  <si>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</si>
  <si>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</si>
  <si>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</si>
  <si>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</si>
  <si>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</si>
  <si>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</si>
  <si>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</si>
  <si>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</si>
  <si>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</si>
  <si>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</si>
  <si>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</si>
  <si>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</si>
  <si>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</si>
  <si>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</si>
  <si>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</si>
  <si>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</si>
  <si>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</si>
  <si>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</si>
  <si>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</si>
  <si>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</si>
  <si>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</si>
  <si>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</si>
  <si>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</si>
  <si>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</si>
  <si>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</si>
  <si>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</si>
  <si>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</si>
  <si>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</si>
  <si>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</si>
  <si>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</si>
  <si>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</si>
  <si>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</si>
  <si>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</si>
  <si>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</si>
  <si>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</si>
  <si>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</si>
  <si>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</si>
  <si>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</si>
  <si>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</si>
  <si>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</si>
  <si>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</si>
  <si>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</si>
  <si>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</si>
  <si>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</si>
  <si>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</si>
  <si>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</si>
  <si>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</si>
  <si>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</si>
  <si>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</si>
  <si>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</si>
  <si>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</si>
  <si>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</si>
  <si>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</si>
  <si>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</si>
  <si>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</si>
  <si>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</si>
  <si>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</si>
  <si>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</si>
  <si>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</si>
  <si>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</si>
  <si>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</si>
  <si>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</si>
  <si>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</si>
  <si>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</si>
  <si>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</si>
  <si>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</si>
  <si>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</si>
  <si>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</si>
  <si>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</si>
  <si>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</si>
  <si>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</si>
  <si>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</si>
  <si>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</si>
  <si>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</si>
  <si>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</si>
  <si>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</si>
  <si>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</si>
  <si>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</si>
  <si>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</si>
  <si>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</si>
  <si>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</si>
  <si>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</si>
  <si>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</si>
  <si>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</si>
  <si>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</si>
  <si>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</si>
  <si>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</si>
  <si>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</si>
  <si>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</si>
  <si>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</si>
  <si>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</si>
  <si>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</si>
  <si>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</si>
  <si>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</si>
  <si>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</si>
  <si>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</si>
  <si>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</si>
  <si>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</si>
  <si>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</si>
  <si>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</si>
  <si>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</si>
  <si>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</si>
  <si>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</si>
  <si>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</si>
  <si>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</si>
  <si>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</si>
  <si>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</si>
  <si>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</si>
  <si>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</si>
  <si>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</si>
  <si>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</si>
  <si>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</si>
  <si>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</si>
  <si>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</si>
  <si>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</si>
  <si>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</si>
  <si>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</si>
  <si>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</si>
  <si>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</si>
  <si>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</si>
  <si>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</si>
  <si>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</si>
  <si>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</si>
  <si>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</si>
  <si>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</si>
  <si>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</si>
  <si>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</si>
  <si>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</si>
  <si>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</si>
  <si>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</si>
  <si>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</si>
  <si>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</si>
  <si>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</si>
  <si>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</si>
  <si>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</si>
  <si>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</si>
  <si>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</si>
  <si>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</si>
  <si>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</si>
  <si>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</si>
  <si>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</si>
  <si>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</si>
  <si>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</si>
  <si>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</si>
  <si>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</si>
  <si>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</si>
  <si>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</si>
  <si>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</si>
  <si>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</si>
  <si>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</si>
  <si>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</si>
  <si>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</si>
  <si>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</si>
  <si>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</si>
  <si>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</si>
  <si>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</si>
  <si>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</si>
  <si>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</si>
  <si>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</si>
  <si>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</si>
  <si>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</si>
  <si>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</si>
  <si>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</si>
  <si>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</si>
  <si>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</si>
  <si>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</si>
  <si>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</si>
  <si>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</si>
  <si>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</si>
  <si>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</si>
  <si>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</si>
  <si>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</si>
  <si>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</si>
  <si>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</si>
  <si>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</si>
  <si>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</si>
  <si>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</si>
  <si>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</si>
  <si>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</si>
  <si>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</si>
  <si>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</si>
  <si>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</si>
  <si>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</si>
  <si>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</si>
  <si>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</si>
  <si>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</si>
  <si>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</si>
  <si>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</si>
  <si>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</si>
  <si>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</si>
  <si>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</si>
  <si>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</si>
  <si>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</si>
  <si>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</si>
  <si>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</si>
  <si>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</si>
  <si>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</si>
  <si>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</si>
  <si>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</si>
  <si>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</si>
  <si>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</si>
  <si>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</si>
  <si>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</si>
  <si>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</si>
  <si>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</si>
  <si>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</si>
  <si>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</si>
  <si>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</si>
  <si>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</si>
  <si>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</si>
  <si>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</si>
  <si>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</si>
  <si>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</si>
  <si>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</si>
  <si>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</si>
  <si>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</si>
  <si>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</si>
  <si>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</si>
  <si>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</si>
  <si>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</si>
  <si>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</si>
  <si>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</si>
  <si>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</si>
  <si>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</si>
  <si>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</si>
  <si>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</si>
  <si>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</si>
  <si>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</si>
  <si>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</si>
  <si>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</si>
  <si>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</si>
  <si>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</si>
  <si>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</si>
  <si>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</si>
  <si>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</si>
  <si>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</si>
  <si>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</si>
  <si>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</si>
  <si>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</si>
  <si>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</si>
  <si>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</si>
  <si>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</si>
  <si>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</si>
  <si>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</si>
  <si>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</si>
  <si>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</si>
  <si>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</si>
  <si>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</si>
  <si>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</si>
  <si>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</si>
  <si>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</si>
  <si>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</si>
  <si>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</si>
  <si>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</si>
  <si>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</si>
  <si>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</si>
  <si>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</si>
  <si>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</si>
  <si>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</si>
  <si>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</si>
  <si>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</si>
  <si>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</si>
  <si>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</si>
  <si>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</si>
  <si>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</si>
  <si>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</si>
  <si>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</si>
  <si>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</si>
  <si>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</si>
  <si>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</si>
  <si>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</si>
  <si>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</si>
  <si>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</si>
  <si>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</si>
  <si>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</si>
  <si>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</si>
  <si>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</si>
  <si>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</si>
  <si>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</si>
  <si>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</si>
  <si>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</si>
  <si>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</si>
  <si>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</si>
  <si>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</si>
  <si>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</si>
  <si>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</si>
  <si>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</si>
  <si>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</si>
  <si>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</si>
  <si>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</si>
  <si>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</si>
  <si>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</si>
  <si>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</si>
  <si>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</si>
  <si>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</si>
  <si>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</si>
  <si>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</si>
  <si>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</si>
  <si>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</si>
  <si>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</si>
  <si>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</si>
  <si>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</si>
  <si>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</si>
  <si>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</si>
  <si>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</si>
  <si>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</si>
  <si>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</si>
  <si>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</si>
  <si>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</si>
  <si>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</si>
  <si>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</si>
  <si>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</si>
  <si>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</si>
  <si>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</si>
  <si>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</si>
  <si>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</si>
  <si>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</si>
  <si>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</si>
  <si>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</si>
  <si>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</si>
  <si>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</si>
  <si>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</si>
  <si>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</si>
  <si>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</si>
  <si>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</si>
  <si>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</si>
  <si>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</si>
  <si>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</si>
  <si>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</si>
  <si>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</si>
  <si>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</si>
  <si>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</si>
  <si>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</si>
  <si>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</si>
  <si>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</si>
  <si>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</si>
  <si>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</si>
  <si>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</si>
  <si>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</si>
  <si>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</si>
  <si>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</si>
  <si>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</si>
  <si>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</si>
  <si>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</si>
  <si>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</si>
  <si>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</si>
  <si>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</si>
  <si>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</si>
  <si>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</si>
  <si>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</si>
  <si>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</si>
  <si>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</si>
  <si>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</si>
  <si>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</si>
  <si>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</si>
  <si>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</si>
  <si>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</si>
  <si>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</si>
  <si>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</si>
  <si>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</si>
  <si>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</si>
  <si>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</si>
  <si>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</si>
  <si>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</si>
  <si>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</si>
  <si>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</si>
  <si>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</si>
  <si>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</si>
  <si>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</si>
  <si>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</si>
  <si>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</si>
  <si>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</si>
  <si>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</si>
  <si>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</si>
  <si>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</si>
  <si>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</si>
  <si>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</si>
  <si>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</si>
  <si>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</si>
  <si>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</si>
  <si>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</si>
  <si>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</si>
  <si>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</si>
  <si>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</si>
  <si>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</si>
  <si>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</si>
  <si>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</si>
  <si>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</si>
  <si>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</si>
  <si>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</si>
  <si>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</si>
  <si>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</si>
  <si>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</si>
  <si>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</si>
  <si>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</si>
  <si>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</si>
  <si>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</si>
  <si>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</si>
  <si>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</si>
  <si>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</si>
  <si>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</si>
  <si>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</si>
  <si>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</si>
  <si>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</si>
  <si>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</si>
  <si>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</si>
  <si>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</si>
  <si>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</si>
  <si>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</si>
  <si>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</si>
  <si>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</si>
  <si>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</si>
  <si>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</si>
  <si>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</si>
  <si>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</si>
  <si>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</si>
  <si>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</si>
  <si>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</si>
  <si>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</si>
  <si>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</si>
  <si>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</si>
  <si>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</si>
  <si>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</si>
  <si>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</si>
  <si>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</si>
  <si>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</si>
  <si>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</si>
  <si>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</si>
  <si>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</si>
  <si>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</si>
  <si>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</si>
  <si>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</si>
  <si>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</si>
  <si>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</si>
  <si>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</si>
  <si>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</si>
  <si>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</si>
  <si>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</si>
  <si>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</si>
  <si>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</si>
  <si>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</si>
  <si>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</si>
  <si>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</si>
  <si>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</si>
  <si>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</si>
  <si>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</si>
  <si>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</si>
  <si>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</si>
  <si>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</si>
  <si>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</si>
  <si>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</si>
  <si>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</si>
  <si>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</si>
  <si>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</si>
  <si>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</si>
  <si>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</si>
  <si>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</si>
  <si>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</si>
  <si>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</si>
  <si>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</si>
  <si>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</si>
  <si>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</si>
  <si>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</si>
  <si>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</si>
  <si>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</si>
  <si>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</si>
  <si>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</si>
  <si>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</si>
  <si>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</si>
  <si>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</si>
  <si>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</si>
  <si>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</si>
  <si>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</si>
  <si>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</si>
  <si>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</si>
  <si>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</si>
  <si>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</si>
  <si>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</si>
  <si>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</si>
  <si>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</si>
  <si>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</si>
  <si>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</si>
  <si>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</si>
  <si>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</si>
  <si>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</si>
  <si>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</si>
  <si>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</si>
  <si>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</si>
  <si>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</si>
  <si>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</si>
  <si>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</si>
  <si>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</si>
  <si>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</si>
  <si>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</si>
  <si>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</si>
  <si>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</si>
  <si>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</si>
  <si>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</si>
  <si>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</si>
  <si>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</si>
  <si>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</si>
  <si>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</si>
  <si>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</si>
  <si>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</si>
  <si>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</si>
  <si>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</si>
  <si>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</si>
  <si>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</si>
  <si>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</si>
  <si>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</si>
  <si>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</si>
  <si>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</si>
  <si>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</si>
  <si>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</si>
  <si>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</si>
  <si>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</si>
  <si>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</si>
  <si>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</si>
  <si>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</si>
  <si>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</si>
  <si>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</si>
  <si>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</si>
  <si>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</si>
  <si>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</si>
  <si>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</si>
  <si>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</si>
  <si>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</si>
  <si>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</si>
  <si>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</si>
  <si>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</si>
  <si>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</si>
  <si>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</si>
  <si>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</si>
  <si>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</si>
  <si>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</si>
  <si>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</si>
  <si>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</si>
  <si>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</si>
  <si>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</si>
  <si>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</si>
  <si>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</si>
  <si>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</si>
  <si>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</si>
  <si>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</si>
  <si>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</si>
  <si>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</si>
  <si>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</si>
  <si>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</si>
  <si>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</si>
  <si>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</si>
  <si>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</si>
  <si>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</si>
  <si>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</si>
  <si>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</si>
  <si>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</si>
  <si>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</si>
  <si>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</si>
  <si>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</si>
  <si>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</si>
  <si>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</si>
  <si>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</si>
  <si>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</si>
  <si>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</si>
  <si>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</si>
  <si>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</si>
  <si>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</si>
  <si>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</si>
  <si>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</si>
  <si>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</si>
  <si>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</si>
  <si>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</si>
  <si>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</si>
  <si>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</si>
  <si>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</si>
  <si>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</si>
  <si>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</si>
  <si>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</si>
  <si>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</si>
  <si>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</si>
  <si>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</si>
  <si>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</si>
  <si>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</si>
  <si>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</si>
  <si>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</si>
  <si>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</si>
  <si>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</si>
  <si>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</si>
  <si>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</si>
  <si>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</si>
  <si>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</si>
  <si>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</si>
  <si>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</si>
  <si>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</si>
  <si>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</si>
  <si>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</si>
  <si>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</si>
  <si>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</si>
  <si>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</si>
  <si>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</si>
  <si>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</si>
  <si>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</si>
  <si>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</si>
  <si>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</si>
  <si>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</si>
  <si>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</si>
  <si>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</si>
  <si>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</si>
  <si>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</si>
  <si>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</si>
  <si>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</si>
  <si>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</si>
  <si>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</si>
  <si>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</si>
  <si>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</si>
  <si>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</si>
  <si>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</si>
  <si>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</si>
  <si>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</si>
  <si>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</si>
  <si>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</si>
  <si>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</si>
  <si>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</si>
  <si>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</si>
  <si>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</si>
  <si>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</si>
  <si>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</si>
  <si>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</si>
  <si>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</si>
  <si>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</si>
  <si>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</si>
  <si>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</si>
  <si>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</si>
  <si>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</si>
  <si>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</si>
  <si>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</si>
  <si>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</si>
  <si>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</si>
  <si>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</si>
  <si>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</si>
  <si>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</si>
  <si>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</si>
  <si>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</si>
  <si>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</si>
  <si>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</si>
  <si>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</si>
  <si>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</si>
  <si>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</si>
  <si>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</si>
  <si>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</si>
  <si>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</si>
  <si>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</si>
  <si>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</si>
  <si>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</si>
  <si>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</si>
  <si>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</si>
  <si>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</si>
  <si>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</si>
  <si>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</si>
  <si>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</si>
  <si>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</si>
  <si>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</si>
  <si>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</si>
  <si>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</si>
  <si>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</si>
  <si>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</si>
  <si>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</si>
  <si>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</si>
  <si>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</si>
  <si>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</si>
  <si>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</si>
  <si>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</si>
  <si>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</si>
  <si>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</si>
  <si>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</si>
  <si>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</si>
  <si>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</si>
  <si>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</si>
  <si>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</si>
  <si>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</si>
  <si>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</si>
  <si>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</si>
  <si>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</si>
  <si>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</si>
  <si>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</si>
  <si>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</si>
  <si>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</si>
  <si>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</si>
  <si>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</si>
  <si>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</si>
  <si>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</si>
  <si>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</si>
  <si>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</si>
  <si>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</si>
  <si>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</si>
  <si>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</si>
  <si>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</si>
  <si>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</si>
  <si>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</si>
  <si>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</si>
  <si>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</si>
  <si>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</si>
  <si>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</si>
  <si>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</si>
  <si>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</si>
  <si>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</si>
  <si>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</si>
  <si>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</si>
  <si>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</si>
  <si>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</si>
  <si>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</si>
  <si>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</si>
  <si>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</si>
  <si>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</si>
  <si>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</si>
  <si>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</si>
  <si>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</si>
  <si>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</si>
  <si>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</si>
  <si>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</si>
  <si>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</si>
  <si>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</si>
  <si>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</si>
  <si>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</si>
  <si>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</si>
  <si>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</si>
  <si>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</si>
  <si>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</si>
  <si>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</si>
  <si>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</si>
  <si>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</si>
  <si>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</si>
  <si>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</si>
  <si>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</si>
  <si>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</si>
  <si>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</si>
  <si>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</si>
  <si>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</si>
  <si>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</si>
  <si>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</si>
  <si>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</si>
  <si>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</si>
  <si>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</si>
  <si>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</si>
  <si>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</si>
  <si>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</si>
  <si>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</si>
  <si>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</si>
  <si>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</si>
  <si>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</si>
  <si>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</si>
  <si>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</si>
  <si>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</si>
  <si>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</si>
  <si>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</si>
  <si>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</si>
  <si>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</si>
  <si>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</si>
  <si>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</si>
  <si>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</si>
  <si>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</si>
  <si>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</si>
  <si>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</si>
  <si>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</si>
  <si>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</si>
  <si>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</si>
  <si>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</si>
  <si>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</si>
  <si>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</si>
  <si>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</si>
  <si>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</si>
  <si>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</si>
  <si>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</si>
  <si>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</si>
  <si>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</si>
  <si>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</si>
  <si>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</si>
  <si>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</si>
  <si>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</si>
  <si>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</si>
  <si>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</si>
  <si>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</si>
  <si>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</si>
  <si>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</si>
  <si>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</si>
  <si>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</si>
  <si>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</si>
  <si>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</si>
  <si>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</si>
  <si>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</si>
  <si>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</si>
  <si>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</si>
  <si>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</si>
  <si>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</si>
  <si>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</si>
  <si>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</si>
  <si>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</si>
  <si>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</si>
  <si>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</si>
  <si>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</si>
  <si>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</si>
  <si>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</si>
  <si>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</si>
  <si>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</si>
  <si>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</si>
  <si>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</si>
  <si>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</si>
  <si>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</si>
  <si>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</si>
  <si>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</si>
  <si>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</si>
  <si>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</si>
  <si>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</si>
  <si>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</si>
  <si>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</si>
  <si>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</si>
  <si>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</si>
  <si>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</si>
  <si>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</si>
  <si>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</si>
  <si>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</si>
  <si>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</si>
  <si>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</si>
  <si>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</si>
  <si>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</si>
  <si>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</si>
  <si>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</si>
  <si>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</si>
  <si>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</si>
  <si>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</si>
  <si>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</si>
  <si>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</si>
  <si>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</si>
  <si>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</si>
  <si>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</si>
  <si>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</si>
  <si>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</si>
  <si>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</si>
  <si>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</si>
  <si>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</si>
  <si>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</si>
  <si>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</si>
  <si>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</si>
  <si>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</si>
  <si>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</si>
  <si>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</si>
  <si>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</si>
  <si>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</si>
  <si>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</si>
  <si>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</si>
  <si>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</si>
  <si>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</si>
  <si>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</si>
  <si>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</si>
  <si>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</si>
  <si>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</si>
  <si>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</si>
  <si>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</si>
  <si>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</si>
  <si>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</si>
  <si>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</si>
  <si>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</si>
  <si>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</si>
  <si>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</si>
  <si>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</si>
  <si>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</si>
  <si>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</si>
  <si>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</si>
  <si>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</si>
  <si>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</si>
  <si>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</si>
  <si>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</si>
  <si>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</si>
  <si>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</si>
  <si>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</si>
  <si>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</si>
  <si>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</si>
  <si>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</si>
  <si>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</si>
  <si>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</si>
  <si>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</si>
  <si>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</si>
  <si>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</si>
  <si>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</si>
  <si>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</si>
  <si>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</si>
  <si>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</si>
  <si>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</si>
  <si>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</si>
  <si>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</si>
  <si>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</si>
  <si>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</si>
  <si>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</si>
  <si>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</si>
  <si>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</si>
  <si>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</si>
  <si>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</si>
  <si>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</si>
  <si>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</si>
  <si>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</si>
  <si>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</si>
  <si>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</si>
  <si>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</si>
  <si>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</si>
  <si>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</si>
  <si>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</si>
  <si>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</si>
  <si>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</si>
  <si>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</si>
  <si>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</si>
  <si>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</si>
  <si>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</si>
  <si>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</si>
  <si>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</si>
  <si>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</si>
  <si>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</si>
  <si>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</si>
  <si>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</si>
  <si>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</si>
  <si>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</si>
  <si>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</si>
  <si>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</si>
  <si>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</si>
  <si>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</si>
  <si>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</si>
  <si>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</si>
  <si>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</si>
  <si>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</si>
  <si>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</si>
  <si>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</si>
  <si>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</si>
  <si>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</si>
  <si>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</si>
  <si>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</si>
  <si>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</si>
  <si>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</si>
  <si>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</si>
  <si>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</si>
  <si>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</si>
  <si>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</si>
  <si>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</si>
  <si>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</si>
  <si>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</si>
  <si>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</si>
  <si>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</si>
  <si>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</si>
  <si>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</si>
  <si>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</si>
  <si>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</si>
  <si>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</si>
  <si>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</si>
  <si>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</si>
  <si>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</si>
  <si>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</si>
  <si>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</si>
  <si>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</si>
  <si>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</si>
  <si>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</si>
  <si>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</si>
  <si>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</si>
  <si>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</si>
  <si>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</si>
  <si>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</si>
  <si>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</si>
  <si>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</si>
  <si>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</si>
  <si>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</si>
  <si>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</si>
  <si>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</si>
  <si>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</si>
  <si>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</si>
  <si>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</si>
  <si>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</si>
  <si>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</si>
  <si>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</si>
  <si>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</si>
  <si>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</si>
  <si>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</si>
  <si>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</si>
  <si>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</si>
  <si>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</si>
  <si>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</si>
  <si>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</si>
  <si>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</si>
  <si>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</si>
  <si>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</si>
  <si>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</si>
  <si>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</si>
  <si>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</si>
  <si>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</si>
  <si>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</si>
  <si>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</si>
  <si>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</si>
  <si>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</si>
  <si>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</si>
  <si>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</si>
  <si>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</si>
  <si>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</si>
  <si>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</si>
  <si>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</si>
  <si>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</si>
  <si>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</si>
  <si>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</si>
  <si>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</si>
  <si>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</si>
  <si>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</si>
  <si>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</si>
  <si>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</si>
  <si>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</si>
  <si>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</si>
  <si>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</si>
  <si>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</si>
  <si>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</si>
  <si>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</si>
  <si>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</si>
  <si>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</si>
  <si>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</si>
  <si>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</si>
  <si>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</si>
  <si>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</si>
  <si>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</si>
  <si>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</si>
  <si>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</si>
  <si>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</si>
  <si>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</si>
  <si>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</si>
  <si>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</si>
  <si>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</si>
  <si>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</si>
  <si>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</si>
  <si>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</si>
  <si>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</si>
  <si>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</si>
  <si>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</si>
  <si>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</si>
  <si>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</si>
  <si>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</si>
  <si>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</si>
  <si>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</si>
  <si>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</si>
  <si>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</si>
  <si>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</si>
  <si>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</si>
  <si>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</si>
  <si>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</si>
  <si>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</si>
  <si>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</si>
  <si>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</si>
  <si>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</si>
  <si>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</si>
  <si>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</si>
  <si>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</si>
  <si>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</si>
  <si>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</si>
  <si>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</si>
  <si>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</si>
  <si>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</si>
  <si>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</si>
  <si>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</si>
  <si>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</si>
  <si>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</si>
  <si>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</si>
  <si>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</si>
  <si>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</si>
  <si>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</si>
  <si>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</si>
  <si>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</si>
  <si>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</si>
  <si>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</si>
  <si>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</si>
  <si>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</si>
  <si>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</si>
  <si>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</si>
  <si>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</si>
  <si>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</si>
  <si>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</si>
  <si>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</si>
  <si>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</si>
  <si>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</si>
  <si>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</si>
  <si>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</si>
  <si>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</si>
  <si>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</si>
  <si>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</si>
  <si>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</si>
  <si>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</si>
  <si>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</si>
  <si>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</si>
  <si>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</si>
  <si>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</si>
  <si>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</si>
  <si>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</si>
  <si>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</si>
  <si>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</si>
  <si>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</si>
  <si>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</si>
  <si>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</si>
  <si>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</si>
  <si>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</si>
  <si>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</si>
  <si>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</si>
  <si>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</si>
  <si>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</si>
  <si>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</si>
  <si>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</si>
  <si>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</si>
  <si>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</si>
  <si>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</si>
  <si>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</si>
  <si>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</si>
  <si>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</si>
  <si>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</si>
  <si>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</si>
  <si>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</si>
  <si>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</si>
  <si>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</si>
  <si>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</si>
  <si>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</si>
  <si>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</si>
  <si>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</si>
  <si>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</si>
  <si>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</si>
  <si>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</si>
  <si>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</si>
  <si>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</si>
  <si>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</si>
  <si>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</si>
  <si>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</si>
  <si>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</si>
  <si>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</si>
  <si>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</si>
  <si>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</si>
  <si>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</si>
  <si>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</si>
  <si>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</si>
  <si>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</si>
  <si>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</si>
  <si>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</si>
  <si>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</si>
  <si>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</si>
  <si>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</si>
  <si>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</si>
  <si>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</si>
  <si>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</si>
  <si>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</si>
  <si>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</si>
  <si>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</si>
  <si>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</si>
  <si>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</si>
  <si>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</si>
  <si>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</si>
  <si>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</si>
  <si>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</si>
  <si>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</si>
  <si>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</si>
  <si>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</si>
  <si>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</si>
  <si>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</si>
  <si>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</si>
  <si>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</si>
  <si>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</si>
  <si>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</si>
  <si>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</si>
  <si>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</si>
  <si>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</si>
  <si>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</si>
  <si>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</si>
  <si>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</si>
  <si>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</si>
  <si>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</si>
  <si>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</si>
  <si>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</si>
  <si>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</si>
  <si>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</si>
  <si>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</si>
  <si>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</si>
  <si>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</si>
  <si>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</si>
  <si>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</si>
  <si>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</si>
  <si>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</si>
  <si>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</si>
  <si>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</si>
  <si>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</si>
  <si>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</si>
  <si>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</si>
  <si>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</si>
  <si>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</si>
  <si>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</si>
  <si>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</si>
  <si>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</si>
  <si>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</si>
  <si>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</si>
  <si>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</si>
  <si>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</si>
  <si>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</si>
  <si>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</si>
  <si>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</si>
  <si>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</si>
  <si>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</si>
  <si>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</si>
  <si>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</si>
  <si>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</si>
  <si>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</si>
  <si>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</si>
  <si>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</si>
  <si>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</si>
  <si>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</si>
  <si>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</si>
  <si>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</si>
  <si>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</si>
  <si>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</si>
  <si>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</si>
  <si>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</si>
  <si>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</si>
  <si>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</si>
  <si>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</si>
  <si>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</si>
  <si>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</si>
  <si>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</si>
  <si>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</si>
  <si>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</si>
  <si>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</si>
  <si>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</si>
  <si>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</si>
  <si>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</si>
  <si>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</si>
  <si>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</si>
  <si>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</si>
  <si>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</si>
  <si>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</si>
  <si>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</si>
  <si>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</si>
  <si>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</si>
  <si>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</si>
  <si>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</si>
  <si>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</si>
  <si>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</si>
  <si>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</si>
  <si>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</si>
  <si>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</si>
  <si>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</si>
  <si>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</si>
  <si>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</si>
  <si>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</si>
  <si>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</si>
  <si>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</si>
  <si>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</si>
  <si>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</si>
  <si>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</si>
  <si>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</si>
  <si>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</si>
  <si>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</si>
  <si>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</si>
  <si>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</si>
  <si>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</si>
  <si>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</si>
  <si>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</si>
  <si>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</si>
  <si>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</si>
  <si>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</si>
  <si>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</si>
  <si>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</si>
  <si>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</si>
  <si>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</si>
  <si>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</si>
  <si>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</si>
  <si>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</si>
  <si>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</si>
  <si>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</si>
  <si>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</si>
  <si>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</si>
  <si>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</si>
  <si>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</si>
  <si>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</si>
  <si>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</si>
  <si>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</si>
  <si>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</si>
  <si>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</si>
  <si>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</si>
  <si>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</si>
  <si>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</si>
  <si>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</si>
  <si>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</si>
  <si>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</si>
  <si>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</si>
  <si>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</si>
  <si>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</si>
  <si>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</si>
  <si>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</si>
  <si>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</si>
  <si>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</si>
  <si>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</si>
  <si>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</si>
  <si>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</si>
  <si>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</si>
  <si>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</si>
  <si>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</si>
  <si>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</si>
  <si>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</si>
  <si>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</si>
  <si>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</si>
  <si>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</si>
  <si>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</si>
  <si>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</si>
  <si>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</si>
  <si>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</si>
  <si>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</si>
  <si>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</si>
  <si>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</si>
  <si>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</si>
  <si>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</si>
  <si>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</si>
  <si>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</si>
  <si>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</si>
  <si>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</si>
  <si>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</si>
  <si>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</si>
  <si>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</si>
  <si>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</si>
  <si>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</si>
  <si>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</si>
  <si>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</si>
  <si>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</si>
  <si>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</si>
  <si>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</si>
  <si>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</si>
  <si>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</si>
  <si>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</si>
  <si>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</si>
  <si>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</si>
  <si>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</si>
  <si>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</si>
  <si>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</si>
  <si>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</si>
  <si>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</si>
  <si>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</si>
  <si>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</si>
  <si>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</si>
  <si>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</si>
  <si>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</si>
  <si>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</si>
  <si>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</si>
  <si>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</si>
  <si>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</si>
  <si>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</si>
  <si>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</si>
  <si>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</si>
  <si>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</si>
  <si>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</si>
  <si>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</si>
  <si>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</si>
  <si>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</si>
  <si>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</si>
  <si>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</si>
  <si>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</si>
  <si>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</si>
  <si>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</si>
  <si>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</si>
  <si>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</si>
  <si>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</si>
  <si>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</si>
  <si>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</si>
  <si>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</si>
  <si>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</si>
  <si>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</si>
  <si>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</si>
  <si>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</si>
  <si>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</si>
  <si>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</si>
  <si>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</si>
  <si>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</si>
  <si>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</si>
  <si>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</si>
  <si>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</si>
  <si>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</si>
  <si>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</si>
  <si>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</si>
  <si>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</si>
  <si>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</si>
  <si>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</si>
  <si>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</si>
  <si>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</si>
  <si>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</si>
  <si>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</si>
  <si>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</si>
  <si>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</si>
  <si>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</si>
  <si>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</si>
  <si>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</si>
  <si>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</si>
  <si>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</si>
  <si>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</si>
  <si>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</si>
  <si>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</si>
  <si>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</si>
  <si>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</si>
  <si>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</si>
  <si>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</si>
  <si>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</si>
  <si>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</si>
  <si>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</si>
  <si>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</si>
  <si>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</si>
  <si>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</si>
  <si>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</si>
  <si>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</si>
  <si>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</si>
  <si>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</si>
  <si>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</si>
  <si>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</si>
  <si>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</si>
  <si>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</si>
  <si>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</si>
  <si>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</si>
  <si>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</si>
  <si>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</si>
  <si>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</si>
  <si>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</si>
  <si>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</si>
  <si>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</si>
  <si>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</si>
  <si>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</si>
  <si>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</si>
  <si>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</si>
  <si>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</si>
  <si>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</si>
  <si>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</si>
  <si>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</si>
  <si>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</si>
  <si>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</si>
  <si>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</si>
  <si>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</si>
  <si>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</si>
  <si>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</si>
  <si>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</si>
  <si>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</si>
  <si>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</si>
  <si>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</si>
  <si>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</si>
  <si>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</si>
  <si>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</si>
  <si>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</si>
  <si>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</si>
  <si>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</si>
  <si>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</si>
  <si>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</si>
  <si>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</si>
  <si>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</si>
  <si>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</si>
  <si>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</si>
  <si>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</si>
  <si>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</si>
  <si>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</si>
  <si>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</si>
  <si>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</si>
  <si>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</si>
  <si>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</si>
  <si>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</si>
  <si>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</si>
  <si>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</si>
  <si>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</si>
  <si>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</si>
  <si>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</si>
  <si>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</si>
  <si>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</si>
  <si>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</si>
  <si>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</si>
  <si>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</si>
  <si>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</si>
  <si>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</si>
  <si>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</si>
  <si>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</si>
  <si>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</si>
  <si>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</si>
  <si>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</si>
  <si>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</si>
  <si>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</si>
  <si>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</si>
  <si>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</si>
  <si>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</si>
  <si>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</si>
  <si>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</si>
  <si>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</si>
  <si>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</si>
  <si>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</si>
  <si>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</si>
  <si>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</si>
  <si>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</si>
  <si>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</si>
  <si>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</si>
  <si>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</si>
  <si>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</si>
  <si>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</si>
  <si>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</si>
  <si>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</si>
  <si>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</si>
  <si>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</si>
  <si>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</si>
  <si>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</si>
  <si>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</si>
  <si>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</si>
  <si>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</si>
  <si>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</si>
  <si>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</si>
  <si>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</si>
  <si>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</si>
  <si>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</si>
  <si>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</si>
  <si>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</si>
  <si>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</si>
  <si>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</si>
  <si>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</si>
  <si>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</si>
  <si>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</si>
  <si>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</si>
  <si>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</si>
  <si>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</si>
  <si>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</si>
  <si>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</si>
  <si>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</si>
  <si>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</si>
  <si>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</si>
  <si>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</si>
  <si>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</si>
  <si>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</si>
  <si>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</si>
  <si>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</si>
  <si>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</si>
  <si>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</si>
  <si>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</si>
  <si>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</si>
  <si>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</si>
  <si>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</si>
  <si>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</si>
  <si>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</si>
  <si>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</si>
  <si>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</si>
  <si>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</si>
  <si>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</si>
  <si>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</si>
  <si>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</si>
  <si>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</si>
  <si>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</si>
  <si>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</si>
  <si>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</si>
  <si>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</si>
  <si>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</si>
  <si>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</si>
  <si>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</si>
  <si>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</si>
  <si>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</si>
  <si>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</si>
  <si>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</si>
  <si>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</si>
  <si>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</si>
  <si>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</si>
  <si>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</si>
  <si>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</si>
  <si>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</si>
  <si>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</si>
  <si>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</si>
  <si>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</si>
  <si>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</si>
  <si>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</si>
  <si>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</si>
  <si>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</si>
  <si>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</si>
  <si>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</si>
  <si>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</si>
  <si>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</si>
  <si>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</si>
  <si>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</si>
  <si>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</si>
  <si>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</si>
  <si>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</si>
  <si>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</si>
  <si>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</si>
  <si>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</si>
  <si>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</si>
  <si>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</si>
  <si>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</si>
  <si>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</si>
  <si>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</si>
  <si>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</si>
  <si>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</si>
  <si>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</si>
  <si>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</si>
  <si>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</si>
  <si>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</si>
  <si>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</si>
  <si>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</si>
  <si>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</si>
  <si>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</si>
  <si>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</si>
  <si>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</si>
  <si>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</si>
  <si>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</si>
  <si>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</si>
  <si>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</si>
  <si>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</si>
  <si>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</si>
  <si>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</si>
  <si>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</si>
  <si>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</si>
  <si>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</si>
  <si>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</si>
  <si>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</si>
  <si>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</si>
  <si>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</si>
  <si>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</si>
  <si>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</si>
  <si>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</si>
  <si>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</si>
  <si>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</si>
  <si>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</si>
  <si>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</si>
  <si>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</si>
  <si>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</si>
  <si>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</si>
  <si>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</si>
  <si>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</si>
  <si>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</si>
  <si>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</si>
  <si>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</si>
  <si>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</si>
  <si>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</si>
  <si>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</si>
  <si>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</si>
  <si>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</si>
  <si>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</si>
  <si>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</si>
  <si>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</si>
  <si>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</si>
  <si>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</si>
  <si>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</si>
  <si>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</si>
  <si>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</si>
  <si>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</si>
  <si>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</si>
  <si>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</si>
  <si>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</si>
  <si>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</si>
  <si>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</si>
  <si>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</si>
  <si>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</si>
  <si>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</si>
  <si>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</si>
  <si>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</si>
  <si>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</si>
  <si>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</si>
  <si>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</si>
  <si>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</si>
  <si>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</si>
  <si>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</si>
  <si>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</si>
  <si>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</si>
  <si>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</si>
  <si>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</si>
  <si>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</si>
  <si>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</si>
  <si>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</si>
  <si>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</si>
  <si>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</si>
  <si>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</si>
  <si>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</si>
  <si>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</si>
  <si>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</si>
  <si>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</si>
  <si>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</si>
  <si>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</si>
  <si>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</si>
  <si>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</si>
  <si>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</si>
  <si>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</si>
  <si>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</si>
  <si>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</si>
  <si>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</si>
  <si>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</si>
  <si>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</si>
  <si>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</si>
  <si>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</si>
  <si>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</si>
  <si>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</si>
  <si>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</si>
  <si>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</si>
  <si>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</si>
  <si>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</si>
  <si>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</si>
  <si>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</si>
  <si>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</si>
  <si>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</si>
  <si>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</si>
  <si>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</si>
  <si>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</si>
  <si>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</si>
  <si>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</si>
  <si>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</si>
  <si>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</si>
  <si>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</si>
  <si>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</si>
  <si>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</si>
  <si>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</si>
  <si>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</si>
  <si>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</si>
  <si>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</si>
  <si>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</si>
  <si>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</si>
  <si>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</si>
  <si>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</si>
  <si>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</si>
  <si>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</si>
  <si>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</si>
  <si>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</si>
  <si>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</si>
  <si>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</si>
  <si>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</si>
  <si>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</si>
  <si>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</si>
  <si>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</si>
  <si>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</si>
  <si>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</si>
  <si>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</si>
  <si>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</si>
  <si>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</si>
  <si>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</si>
  <si>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</si>
  <si>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</si>
  <si>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</si>
  <si>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</si>
  <si>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</si>
  <si>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</si>
  <si>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</si>
  <si>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</si>
  <si>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</si>
  <si>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</si>
  <si>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</si>
  <si>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</si>
  <si>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</si>
  <si>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</si>
  <si>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</si>
  <si>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</si>
  <si>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</si>
  <si>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</si>
  <si>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</si>
  <si>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</si>
  <si>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</si>
  <si>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</si>
  <si>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</si>
  <si>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</si>
  <si>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</si>
  <si>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</si>
  <si>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</si>
  <si>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</si>
  <si>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</si>
  <si>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</si>
  <si>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</si>
  <si>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</si>
  <si>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</si>
  <si>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</si>
  <si>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</si>
  <si>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</si>
  <si>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</si>
  <si>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</si>
  <si>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</si>
  <si>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</si>
  <si>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</si>
  <si>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</si>
  <si>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</si>
  <si>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</si>
  <si>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</si>
  <si>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</si>
  <si>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</si>
  <si>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</si>
  <si>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</si>
  <si>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</si>
  <si>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</si>
  <si>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</si>
  <si>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</si>
  <si>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</si>
  <si>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</si>
  <si>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</si>
  <si>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</si>
  <si>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</si>
  <si>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</si>
  <si>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</si>
  <si>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</si>
  <si>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</si>
  <si>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</si>
  <si>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</si>
  <si>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</si>
  <si>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</si>
  <si>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</si>
  <si>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</si>
  <si>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</si>
  <si>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</si>
  <si>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</si>
  <si>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</si>
  <si>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</si>
  <si>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</si>
  <si>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</si>
  <si>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</si>
  <si>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</si>
  <si>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</si>
  <si>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</si>
  <si>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</si>
  <si>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</si>
  <si>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</si>
  <si>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</si>
  <si>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</si>
  <si>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</si>
  <si>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</si>
  <si>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</si>
  <si>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</si>
  <si>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</si>
  <si>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</si>
  <si>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</si>
  <si>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</si>
  <si>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</si>
  <si>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</si>
  <si>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</si>
  <si>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</si>
  <si>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</si>
  <si>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</si>
  <si>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</si>
  <si>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</si>
  <si>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</si>
  <si>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</si>
  <si>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</si>
  <si>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</si>
  <si>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</si>
  <si>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</si>
  <si>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</si>
  <si>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</si>
  <si>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</si>
  <si>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</si>
  <si>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</si>
  <si>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</si>
  <si>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</si>
  <si>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</si>
  <si>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</si>
  <si>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</si>
  <si>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</si>
  <si>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</si>
  <si>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</si>
  <si>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</si>
  <si>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</si>
  <si>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</si>
  <si>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</si>
  <si>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</si>
  <si>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</si>
  <si>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</si>
  <si>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</si>
  <si>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</si>
  <si>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</si>
  <si>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</si>
  <si>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</si>
  <si>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</si>
  <si>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</si>
  <si>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</si>
  <si>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</si>
  <si>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</si>
  <si>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</si>
  <si>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</si>
  <si>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</si>
  <si>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</si>
  <si>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</si>
  <si>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</si>
  <si>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</si>
  <si>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</si>
  <si>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</si>
  <si>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</si>
  <si>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</si>
  <si>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</si>
  <si>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</si>
  <si>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</si>
  <si>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</si>
  <si>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</si>
  <si>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</si>
  <si>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</si>
  <si>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</si>
  <si>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</si>
  <si>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</si>
  <si>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</si>
  <si>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</si>
  <si>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</si>
  <si>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</si>
  <si>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</si>
  <si>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</si>
  <si>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</si>
  <si>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</si>
  <si>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</si>
  <si>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</si>
  <si>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</si>
  <si>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</si>
  <si>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</si>
  <si>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</si>
  <si>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</si>
  <si>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</si>
  <si>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</si>
  <si>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</si>
  <si>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</si>
  <si>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</si>
  <si>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</si>
  <si>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</si>
  <si>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</si>
  <si>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</si>
  <si>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</si>
  <si>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</si>
  <si>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</si>
  <si>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</si>
  <si>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</si>
  <si>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</si>
  <si>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</si>
  <si>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</si>
  <si>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</si>
  <si>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</si>
  <si>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</si>
  <si>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</si>
  <si>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</si>
  <si>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</si>
  <si>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</si>
  <si>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</si>
  <si>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</si>
  <si>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</si>
  <si>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</si>
  <si>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</si>
  <si>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</si>
  <si>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</si>
  <si>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</si>
  <si>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</si>
  <si>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</si>
  <si>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</si>
  <si>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</si>
  <si>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</si>
  <si>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</si>
  <si>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</si>
  <si>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</si>
  <si>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</si>
  <si>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</si>
  <si>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</si>
  <si>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</si>
  <si>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</si>
  <si>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</si>
  <si>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</si>
  <si>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</si>
  <si>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</si>
  <si>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</si>
  <si>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</si>
  <si>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</si>
  <si>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</si>
  <si>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</si>
  <si>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</si>
  <si>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</si>
  <si>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</si>
  <si>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</si>
  <si>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</si>
  <si>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</si>
  <si>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</si>
  <si>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</si>
  <si>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</si>
  <si>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</si>
  <si>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</si>
  <si>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</si>
  <si>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</si>
  <si>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</si>
  <si>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</si>
  <si>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</si>
  <si>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</si>
  <si>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</si>
  <si>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</si>
  <si>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</si>
  <si>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</si>
  <si>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</si>
  <si>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</si>
  <si>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</si>
  <si>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</si>
  <si>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</si>
  <si>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</si>
  <si>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</si>
  <si>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</si>
  <si>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</si>
  <si>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</si>
  <si>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</si>
  <si>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</si>
  <si>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</si>
  <si>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</si>
  <si>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</si>
  <si>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</si>
  <si>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</si>
  <si>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</si>
  <si>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</si>
  <si>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</si>
  <si>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</si>
  <si>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</si>
  <si>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</si>
  <si>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</si>
  <si>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</si>
  <si>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</si>
  <si>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</si>
  <si>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</si>
  <si>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</si>
  <si>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</si>
  <si>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</si>
  <si>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</si>
  <si>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</si>
  <si>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</si>
  <si>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</si>
  <si>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</si>
  <si>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</si>
  <si>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</si>
  <si>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</si>
  <si>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</si>
  <si>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</si>
  <si>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</si>
  <si>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</si>
  <si>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</si>
  <si>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</si>
  <si>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</si>
  <si>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</si>
  <si>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</si>
  <si>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</si>
  <si>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</si>
  <si>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</si>
  <si>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</si>
  <si>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</si>
  <si>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</si>
  <si>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</si>
  <si>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</si>
  <si>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</si>
  <si>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</si>
  <si>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</si>
  <si>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</si>
  <si>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</si>
  <si>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</si>
  <si>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</si>
  <si>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</si>
  <si>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</si>
  <si>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</si>
  <si>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</si>
  <si>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</si>
  <si>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</si>
  <si>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</si>
  <si>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</si>
  <si>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</si>
  <si>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</si>
  <si>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</si>
  <si>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</si>
  <si>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</si>
  <si>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</si>
  <si>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</si>
  <si>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</si>
  <si>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</si>
  <si>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</si>
  <si>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</si>
  <si>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</si>
  <si>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</si>
  <si>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</si>
  <si>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</si>
  <si>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</si>
  <si>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</si>
  <si>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</si>
  <si>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</si>
  <si>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</si>
  <si>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</si>
  <si>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</si>
  <si>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</si>
  <si>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</si>
  <si>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</si>
  <si>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</si>
  <si>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</si>
  <si>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</si>
  <si>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</si>
  <si>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</si>
  <si>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</si>
  <si>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</si>
  <si>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</si>
  <si>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</si>
  <si>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</si>
  <si>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</si>
  <si>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</si>
  <si>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</si>
  <si>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</si>
  <si>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</si>
  <si>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</si>
  <si>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</si>
  <si>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</si>
  <si>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</si>
  <si>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</si>
  <si>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</si>
  <si>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</si>
  <si>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</si>
  <si>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</si>
  <si>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</si>
  <si>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</si>
  <si>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</si>
  <si>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</si>
  <si>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</si>
  <si>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</si>
  <si>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</si>
  <si>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</si>
  <si>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</si>
  <si>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</si>
  <si>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</si>
  <si>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</si>
  <si>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</si>
  <si>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</si>
  <si>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</si>
  <si>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</si>
  <si>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</si>
  <si>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</si>
  <si>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</si>
  <si>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</si>
  <si>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</si>
  <si>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</si>
  <si>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</si>
  <si>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</si>
  <si>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</si>
  <si>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</si>
  <si>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</si>
  <si>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</si>
  <si>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</si>
  <si>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</si>
  <si>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</si>
  <si>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</si>
  <si>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</si>
  <si>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</si>
  <si>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</si>
  <si>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</si>
  <si>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</si>
  <si>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</si>
  <si>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</si>
  <si>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</si>
  <si>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</si>
  <si>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</si>
  <si>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</si>
  <si>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</si>
  <si>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</si>
  <si>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</si>
  <si>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</si>
  <si>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</si>
  <si>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</si>
  <si>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</si>
  <si>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</si>
  <si>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</si>
  <si>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</si>
  <si>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</si>
  <si>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</si>
  <si>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</si>
  <si>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</si>
  <si>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</si>
  <si>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</si>
  <si>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</si>
  <si>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</si>
  <si>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</si>
  <si>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</si>
  <si>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</si>
  <si>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</si>
  <si>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</si>
  <si>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</si>
  <si>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</si>
  <si>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</si>
  <si>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</si>
  <si>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</si>
  <si>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</si>
  <si>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</si>
  <si>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</si>
  <si>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</si>
  <si>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</si>
  <si>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</si>
  <si>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</si>
  <si>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</si>
  <si>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</si>
  <si>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</si>
  <si>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</si>
  <si>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</si>
  <si>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</si>
  <si>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</si>
  <si>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</si>
  <si>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</si>
  <si>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</si>
  <si>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</si>
  <si>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</si>
  <si>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</si>
  <si>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</si>
  <si>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</si>
  <si>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</si>
  <si>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</si>
  <si>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</si>
  <si>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</si>
  <si>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</si>
  <si>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</si>
  <si>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</si>
  <si>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</si>
  <si>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</si>
  <si>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</si>
  <si>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</si>
  <si>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</si>
  <si>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</si>
  <si>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</si>
  <si>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</si>
  <si>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</si>
  <si>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</si>
  <si>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</si>
  <si>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</si>
  <si>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</si>
  <si>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</si>
  <si>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</si>
  <si>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</si>
  <si>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</si>
  <si>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</si>
  <si>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</si>
  <si>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</si>
  <si>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</si>
  <si>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</si>
  <si>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</si>
  <si>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</si>
  <si>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</si>
  <si>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</si>
  <si>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</si>
  <si>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</si>
  <si>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</si>
  <si>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</si>
  <si>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</si>
  <si>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</si>
  <si>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</si>
  <si>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</si>
  <si>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</si>
  <si>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</si>
  <si>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</si>
  <si>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</si>
  <si>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</si>
  <si>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</si>
  <si>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</si>
  <si>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</si>
  <si>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</si>
  <si>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</si>
  <si>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</si>
  <si>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</si>
  <si>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</si>
  <si>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</si>
  <si>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</si>
  <si>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</si>
  <si>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</si>
  <si>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</si>
  <si>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</si>
  <si>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</si>
  <si>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</si>
  <si>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</si>
  <si>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</si>
  <si>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</si>
  <si>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</si>
  <si>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</si>
  <si>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</si>
  <si>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</si>
  <si>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</si>
  <si>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</si>
  <si>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</si>
  <si>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</si>
  <si>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</si>
  <si>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</si>
  <si>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</si>
  <si>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</si>
  <si>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</si>
  <si>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</si>
  <si>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</si>
  <si>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</si>
  <si>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</si>
  <si>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</si>
  <si>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</si>
  <si>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</si>
  <si>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</si>
  <si>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</si>
  <si>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</si>
  <si>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</si>
  <si>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</si>
  <si>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</si>
  <si>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</si>
  <si>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</si>
  <si>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</si>
  <si>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</si>
  <si>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</si>
  <si>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</si>
  <si>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</si>
  <si>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</si>
  <si>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</si>
  <si>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</si>
  <si>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</si>
  <si>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</si>
  <si>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</si>
  <si>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</si>
  <si>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</si>
  <si>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</si>
  <si>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</si>
  <si>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</si>
  <si>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</si>
  <si>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</si>
  <si>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</si>
  <si>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</si>
  <si>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</si>
  <si>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</si>
  <si>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</si>
  <si>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</si>
  <si>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</si>
  <si>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</si>
  <si>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</si>
  <si>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</si>
  <si>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</si>
  <si>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</si>
  <si>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</si>
  <si>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</si>
  <si>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</si>
  <si>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</si>
  <si>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</si>
  <si>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</si>
  <si>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</si>
  <si>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</si>
  <si>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</si>
  <si>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</si>
  <si>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</si>
  <si>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</si>
  <si>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</si>
  <si>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</si>
  <si>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</si>
  <si>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</si>
  <si>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</si>
  <si>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</si>
  <si>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</si>
  <si>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</si>
  <si>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</si>
  <si>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</si>
  <si>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</si>
  <si>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</si>
  <si>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</si>
  <si>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</si>
  <si>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</si>
  <si>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</si>
  <si>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</si>
  <si>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</si>
  <si>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</si>
  <si>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</si>
  <si>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</si>
  <si>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</si>
  <si>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</si>
  <si>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</si>
  <si>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</si>
  <si>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</si>
  <si>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</si>
  <si>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</si>
  <si>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</si>
  <si>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</si>
  <si>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</si>
  <si>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</si>
  <si>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</si>
  <si>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</si>
  <si>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</si>
  <si>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</si>
  <si>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</si>
  <si>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</si>
  <si>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</si>
  <si>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</si>
  <si>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</si>
  <si>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</si>
  <si>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</si>
  <si>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</si>
  <si>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</si>
  <si>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</si>
  <si>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</si>
  <si>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</si>
  <si>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</si>
  <si>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</si>
  <si>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</si>
  <si>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</si>
  <si>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</si>
  <si>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</si>
  <si>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</si>
  <si>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</si>
  <si>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</si>
  <si>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</si>
  <si>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</si>
  <si>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</si>
  <si>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</si>
  <si>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</si>
  <si>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</si>
  <si>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</si>
  <si>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</si>
  <si>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</si>
  <si>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</si>
  <si>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</si>
  <si>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</si>
  <si>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</si>
  <si>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</si>
  <si>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</si>
  <si>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</si>
  <si>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</si>
  <si>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</si>
  <si>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</si>
  <si>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</si>
  <si>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</si>
  <si>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</si>
  <si>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</si>
  <si>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</si>
  <si>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</si>
  <si>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</si>
  <si>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</si>
  <si>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</si>
  <si>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</si>
  <si>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</si>
  <si>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</si>
  <si>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</si>
  <si>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</si>
  <si>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</si>
  <si>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</si>
  <si>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</si>
  <si>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</si>
  <si>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</si>
  <si>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</si>
  <si>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</si>
  <si>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</si>
  <si>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</si>
  <si>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</si>
  <si>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</si>
  <si>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</si>
  <si>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</si>
  <si>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</si>
  <si>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</si>
  <si>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</si>
  <si>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</si>
  <si>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</si>
  <si>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</si>
  <si>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</si>
  <si>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</si>
  <si>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</si>
  <si>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</si>
  <si>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</si>
  <si>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</si>
  <si>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</si>
  <si>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</si>
  <si>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</si>
  <si>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</si>
  <si>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</si>
  <si>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</si>
  <si>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</si>
  <si>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</si>
  <si>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</si>
  <si>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</si>
  <si>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</si>
  <si>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</si>
  <si>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</si>
  <si>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</si>
  <si>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</si>
  <si>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</si>
  <si>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</si>
  <si>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</si>
  <si>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</si>
  <si>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</si>
  <si>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</si>
  <si>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</si>
  <si>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</si>
  <si>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</si>
  <si>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</si>
  <si>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</si>
  <si>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</si>
  <si>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</si>
  <si>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</si>
  <si>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</si>
  <si>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</si>
  <si>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</si>
  <si>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</si>
  <si>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</si>
  <si>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</si>
  <si>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</si>
  <si>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</si>
  <si>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</si>
  <si>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</si>
  <si>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</si>
  <si>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</si>
  <si>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</si>
  <si>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</si>
  <si>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</si>
  <si>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</si>
  <si>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</si>
  <si>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</si>
  <si>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</si>
  <si>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</si>
  <si>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</si>
  <si>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</si>
  <si>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</si>
  <si>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</si>
  <si>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</si>
  <si>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</si>
  <si>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</si>
  <si>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</si>
  <si>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</si>
  <si>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</si>
  <si>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</si>
  <si>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</si>
  <si>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</si>
  <si>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</si>
  <si>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</si>
  <si>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</si>
  <si>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</si>
  <si>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</si>
  <si>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</si>
  <si>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</si>
  <si>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</si>
  <si>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</si>
  <si>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</si>
  <si>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</si>
  <si>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</si>
  <si>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</si>
  <si>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</si>
  <si>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</si>
  <si>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</si>
  <si>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</si>
  <si>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</si>
  <si>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</si>
  <si>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</si>
  <si>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</si>
  <si>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</si>
  <si>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</si>
  <si>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</si>
  <si>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</si>
  <si>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</si>
  <si>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</si>
  <si>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</si>
  <si>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</si>
  <si>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</si>
  <si>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</si>
  <si>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</si>
  <si>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</si>
  <si>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</si>
  <si>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</si>
  <si>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</si>
  <si>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</si>
  <si>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</si>
  <si>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</si>
  <si>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</si>
  <si>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</si>
  <si>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</si>
  <si>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</si>
  <si>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</si>
  <si>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</si>
  <si>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</si>
  <si>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</si>
  <si>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</si>
  <si>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</si>
  <si>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</si>
  <si>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</si>
  <si>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</si>
  <si>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</si>
  <si>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</si>
  <si>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</si>
  <si>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</si>
  <si>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</si>
  <si>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</si>
  <si>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</si>
  <si>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</si>
  <si>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</si>
  <si>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</si>
  <si>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</si>
  <si>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</si>
  <si>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</si>
  <si>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</si>
  <si>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</si>
  <si>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</si>
  <si>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</si>
  <si>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</si>
  <si>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</si>
  <si>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</si>
  <si>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</si>
  <si>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</si>
  <si>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</si>
  <si>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</si>
  <si>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</si>
  <si>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</si>
  <si>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</si>
  <si>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</si>
  <si>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</si>
  <si>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</si>
  <si>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</si>
  <si>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</si>
  <si>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</si>
  <si>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</si>
  <si>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</si>
  <si>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</si>
  <si>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</si>
  <si>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</si>
  <si>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</si>
  <si>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</si>
  <si>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</si>
  <si>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</si>
  <si>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</si>
  <si>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</si>
  <si>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</si>
  <si>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</si>
  <si>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</si>
  <si>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</si>
  <si>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</si>
  <si>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</si>
  <si>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</si>
  <si>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</si>
  <si>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</si>
  <si>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</si>
  <si>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</si>
  <si>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</si>
  <si>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</si>
  <si>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</si>
  <si>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</si>
  <si>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</si>
  <si>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</si>
  <si>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</si>
  <si>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</si>
  <si>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</si>
  <si>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</si>
  <si>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</si>
  <si>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</si>
  <si>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</si>
  <si>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</si>
  <si>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</si>
  <si>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</si>
  <si>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</si>
  <si>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</si>
  <si>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</si>
  <si>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</si>
  <si>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</si>
  <si>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</si>
  <si>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</si>
  <si>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</si>
  <si>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</si>
  <si>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</si>
  <si>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</si>
  <si>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</si>
  <si>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</si>
  <si>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</si>
  <si>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</si>
  <si>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</si>
  <si>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</si>
  <si>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</si>
  <si>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</si>
  <si>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</si>
  <si>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</si>
  <si>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</si>
  <si>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</si>
  <si>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</si>
  <si>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</si>
  <si>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</si>
  <si>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</si>
  <si>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</si>
  <si>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</si>
  <si>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</si>
  <si>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</si>
  <si>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</si>
  <si>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</si>
  <si>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</si>
  <si>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</si>
  <si>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</si>
  <si>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</si>
  <si>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</si>
  <si>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</si>
  <si>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</si>
  <si>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</si>
  <si>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</si>
  <si>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</si>
  <si>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</si>
  <si>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</si>
  <si>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</si>
  <si>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</si>
  <si>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</si>
  <si>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</si>
  <si>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</si>
  <si>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</si>
  <si>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</si>
  <si>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</si>
  <si>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</si>
  <si>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</si>
  <si>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</si>
  <si>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</si>
  <si>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</si>
  <si>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</si>
  <si>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</si>
  <si>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</si>
  <si>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</si>
  <si>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</si>
  <si>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</si>
  <si>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</si>
  <si>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</si>
  <si>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</si>
  <si>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</si>
  <si>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</si>
  <si>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</si>
  <si>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</si>
  <si>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</si>
  <si>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</si>
  <si>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</si>
  <si>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</si>
  <si>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</si>
  <si>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</si>
  <si>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</si>
  <si>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</si>
  <si>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</si>
  <si>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</si>
  <si>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</si>
  <si>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</si>
  <si>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</si>
  <si>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</si>
  <si>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</si>
  <si>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</si>
  <si>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</si>
  <si>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</si>
  <si>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</si>
  <si>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</si>
  <si>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</si>
  <si>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</si>
  <si>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</si>
  <si>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</si>
  <si>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</si>
  <si>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</si>
  <si>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</si>
  <si>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</si>
  <si>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</si>
  <si>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</si>
  <si>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</si>
  <si>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</si>
  <si>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</si>
  <si>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</si>
  <si>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</si>
  <si>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</si>
  <si>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</si>
  <si>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</si>
  <si>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</si>
  <si>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</si>
  <si>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</si>
  <si>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</si>
  <si>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</si>
  <si>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</si>
  <si>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</si>
  <si>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</si>
  <si>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</si>
  <si>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</si>
  <si>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</si>
  <si>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</si>
  <si>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</si>
  <si>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</si>
  <si>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</si>
  <si>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</si>
  <si>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</si>
  <si>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</si>
  <si>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</si>
  <si>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</si>
  <si>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</si>
  <si>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</si>
  <si>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</si>
  <si>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</si>
  <si>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</si>
  <si>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</si>
  <si>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</si>
  <si>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</si>
  <si>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</si>
  <si>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</si>
  <si>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</si>
  <si>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</si>
  <si>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</si>
  <si>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</si>
  <si>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</si>
  <si>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</si>
  <si>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</si>
  <si>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</si>
  <si>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</si>
  <si>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</si>
  <si>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</si>
  <si>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</si>
  <si>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</si>
  <si>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</si>
  <si>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</si>
  <si>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</si>
  <si>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</si>
  <si>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</si>
  <si>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</si>
  <si>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</si>
  <si>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</si>
  <si>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</si>
  <si>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</si>
  <si>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</si>
  <si>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</si>
  <si>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</si>
  <si>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</si>
  <si>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</si>
  <si>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</si>
  <si>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</si>
  <si>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</si>
  <si>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</si>
  <si>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</si>
  <si>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</si>
  <si>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</si>
  <si>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</si>
  <si>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</si>
  <si>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</si>
  <si>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</si>
  <si>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</si>
  <si>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</si>
  <si>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</si>
  <si>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</si>
  <si>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</si>
  <si>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</si>
  <si>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</si>
  <si>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</si>
  <si>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</si>
  <si>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</si>
  <si>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</si>
  <si>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</si>
  <si>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</si>
  <si>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</si>
  <si>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</si>
  <si>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</si>
  <si>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</si>
  <si>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</si>
  <si>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</si>
  <si>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</si>
  <si>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</si>
  <si>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</si>
  <si>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</si>
  <si>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</si>
  <si>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</si>
  <si>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</si>
  <si>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</si>
  <si>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</si>
  <si>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</si>
  <si>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</si>
  <si>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</si>
  <si>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</si>
  <si>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</si>
  <si>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</si>
  <si>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</si>
  <si>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</si>
  <si>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</si>
  <si>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</si>
  <si>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</si>
  <si>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</si>
  <si>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</si>
  <si>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</si>
  <si>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</si>
  <si>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</si>
  <si>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</si>
  <si>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</si>
  <si>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</si>
  <si>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</si>
  <si>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</si>
  <si>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</si>
  <si>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</si>
  <si>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</si>
  <si>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</si>
  <si>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</si>
  <si>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</si>
  <si>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</si>
  <si>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</si>
  <si>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</si>
  <si>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</si>
  <si>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</si>
  <si>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</si>
  <si>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</si>
  <si>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</si>
  <si>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</si>
  <si>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</si>
  <si>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</si>
  <si>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</si>
  <si>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</si>
  <si>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</si>
  <si>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</si>
  <si>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</si>
  <si>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</si>
  <si>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</si>
  <si>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</si>
  <si>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</si>
  <si>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</si>
  <si>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</si>
  <si>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</si>
  <si>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</si>
  <si>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</si>
  <si>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</si>
  <si>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</si>
  <si>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</si>
  <si>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</si>
  <si>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</si>
  <si>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</si>
  <si>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</si>
  <si>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</si>
  <si>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</si>
  <si>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</si>
  <si>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</si>
  <si>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</si>
  <si>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</si>
  <si>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</si>
  <si>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</si>
  <si>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</si>
  <si>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</si>
  <si>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</si>
  <si>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</si>
  <si>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</si>
  <si>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</si>
  <si>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</si>
  <si>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</si>
  <si>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</si>
  <si>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</si>
  <si>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</si>
  <si>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</si>
  <si>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</si>
  <si>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</si>
  <si>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</si>
  <si>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</si>
  <si>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</si>
  <si>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</si>
  <si>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</si>
  <si>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</si>
  <si>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</si>
  <si>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</si>
  <si>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</si>
  <si>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</si>
  <si>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</si>
  <si>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</si>
  <si>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</si>
  <si>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</si>
  <si>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</si>
  <si>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</si>
  <si>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</si>
  <si>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</si>
  <si>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</si>
  <si>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</si>
  <si>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</si>
  <si>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</si>
  <si>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</si>
  <si>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</si>
  <si>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</si>
  <si>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</si>
  <si>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</si>
  <si>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</si>
  <si>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</si>
  <si>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</si>
  <si>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</si>
  <si>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</si>
  <si>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</si>
  <si>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</si>
  <si>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</si>
  <si>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</si>
  <si>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</si>
  <si>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</si>
  <si>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</si>
  <si>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</si>
  <si>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</si>
  <si>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</si>
  <si>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</si>
  <si>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</si>
  <si>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</si>
  <si>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</si>
  <si>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</si>
  <si>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</si>
  <si>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</si>
  <si>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</si>
  <si>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</si>
  <si>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</si>
  <si>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</si>
  <si>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</si>
  <si>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</si>
  <si>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</si>
  <si>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</si>
  <si>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</si>
  <si>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</si>
  <si>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</si>
  <si>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</si>
  <si>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</si>
  <si>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</si>
  <si>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</si>
  <si>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</si>
  <si>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</si>
  <si>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</si>
  <si>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</si>
  <si>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</si>
  <si>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</si>
  <si>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</si>
  <si>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</si>
  <si>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</si>
  <si>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</si>
  <si>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</si>
  <si>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</si>
  <si>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</si>
  <si>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</si>
  <si>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</si>
  <si>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</si>
  <si>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</si>
  <si>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</si>
  <si>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</si>
  <si>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</si>
  <si>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</si>
  <si>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</si>
  <si>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</si>
  <si>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</si>
  <si>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</si>
  <si>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</si>
  <si>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</si>
  <si>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</si>
  <si>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</si>
  <si>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</si>
  <si>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</si>
  <si>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</si>
  <si>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</si>
  <si>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</si>
  <si>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</si>
  <si>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</si>
  <si>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</si>
  <si>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</si>
  <si>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</si>
  <si>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</si>
  <si>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</si>
  <si>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</si>
  <si>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</si>
  <si>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</si>
  <si>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</si>
  <si>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</si>
  <si>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</si>
  <si>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</si>
  <si>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</si>
  <si>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</si>
  <si>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</si>
  <si>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</si>
  <si>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</si>
  <si>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</si>
  <si>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</si>
  <si>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</si>
  <si>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</si>
  <si>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</si>
  <si>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</si>
  <si>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</si>
  <si>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</si>
  <si>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</si>
  <si>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</si>
  <si>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</si>
  <si>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</si>
  <si>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</si>
  <si>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</si>
  <si>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</si>
  <si>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</si>
  <si>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</si>
  <si>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</si>
  <si>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</si>
  <si>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</si>
  <si>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</si>
  <si>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</si>
  <si>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</si>
  <si>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</si>
  <si>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</si>
  <si>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</si>
  <si>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</si>
  <si>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</si>
  <si>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</si>
  <si>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</si>
  <si>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</si>
  <si>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</si>
  <si>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</si>
  <si>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</si>
  <si>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</si>
  <si>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</si>
  <si>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</si>
  <si>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</si>
  <si>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</si>
  <si>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</si>
  <si>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</si>
  <si>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</si>
  <si>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</si>
  <si>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</si>
  <si>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</si>
  <si>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</si>
  <si>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</si>
  <si>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</si>
  <si>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</si>
  <si>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</si>
  <si>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</si>
  <si>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</si>
  <si>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</si>
  <si>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</si>
  <si>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</si>
  <si>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</si>
  <si>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</si>
  <si>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</si>
  <si>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</si>
  <si>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</si>
  <si>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</si>
  <si>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</si>
  <si>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</si>
  <si>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</si>
  <si>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</si>
  <si>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</si>
  <si>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</si>
  <si>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</si>
  <si>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</si>
  <si>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</si>
  <si>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</si>
  <si>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</si>
  <si>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</si>
  <si>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</si>
  <si>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</si>
  <si>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</si>
  <si>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</si>
  <si>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</si>
  <si>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</si>
  <si>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</si>
  <si>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</si>
  <si>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</si>
  <si>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</si>
  <si>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</si>
  <si>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</si>
  <si>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</si>
  <si>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</si>
  <si>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</si>
  <si>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</si>
  <si>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</si>
  <si>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</si>
  <si>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</si>
  <si>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</si>
  <si>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</si>
  <si>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</si>
  <si>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</si>
  <si>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</si>
  <si>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</si>
  <si>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</si>
  <si>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</si>
  <si>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</si>
  <si>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</si>
  <si>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</si>
  <si>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</si>
  <si>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</si>
  <si>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</si>
  <si>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</si>
  <si>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</si>
  <si>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</si>
  <si>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</si>
  <si>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</si>
  <si>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</si>
  <si>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</si>
  <si>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</si>
  <si>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</si>
  <si>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</si>
  <si>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</si>
  <si>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</si>
  <si>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</si>
  <si>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</si>
  <si>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</si>
  <si>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</si>
  <si>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</si>
  <si>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</si>
  <si>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</si>
  <si>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</si>
  <si>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</si>
  <si>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</si>
  <si>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</si>
  <si>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</si>
  <si>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</si>
  <si>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</si>
  <si>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</si>
  <si>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</si>
  <si>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</si>
  <si>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</si>
  <si>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</si>
  <si>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</si>
  <si>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</si>
  <si>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</si>
  <si>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</si>
  <si>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</si>
  <si>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</si>
  <si>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</si>
  <si>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</si>
  <si>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</si>
  <si>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</si>
  <si>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</si>
  <si>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</si>
  <si>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</si>
  <si>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</si>
  <si>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</si>
  <si>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</si>
  <si>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</si>
  <si>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</si>
  <si>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</si>
  <si>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</si>
  <si>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</si>
  <si>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</si>
  <si>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</si>
  <si>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</si>
  <si>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</si>
  <si>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</si>
  <si>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</si>
  <si>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</si>
  <si>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</si>
  <si>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</si>
  <si>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</si>
  <si>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</si>
  <si>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</si>
  <si>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</si>
  <si>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</si>
  <si>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</si>
  <si>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</si>
  <si>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</si>
  <si>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</si>
  <si>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</si>
  <si>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</si>
  <si>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</si>
  <si>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</si>
  <si>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</si>
  <si>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</si>
  <si>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</si>
  <si>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</si>
  <si>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</si>
  <si>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</si>
  <si>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</si>
  <si>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</si>
  <si>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</si>
  <si>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</si>
  <si>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</si>
  <si>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</si>
  <si>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</si>
  <si>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</si>
  <si>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</si>
  <si>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</si>
  <si>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</si>
  <si>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</si>
  <si>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</si>
  <si>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</si>
  <si>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</si>
  <si>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</si>
  <si>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</si>
  <si>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</si>
  <si>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</si>
  <si>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</si>
  <si>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</si>
  <si>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</si>
  <si>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</si>
  <si>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</si>
  <si>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</si>
  <si>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</si>
  <si>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</si>
  <si>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</si>
  <si>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</si>
  <si>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</si>
  <si>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</si>
  <si>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</si>
  <si>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</si>
  <si>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</si>
  <si>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</si>
  <si>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</si>
  <si>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</si>
  <si>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</si>
  <si>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</si>
  <si>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</si>
  <si>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</si>
  <si>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</si>
  <si>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</si>
  <si>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</si>
  <si>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</si>
  <si>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</si>
  <si>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</si>
  <si>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</si>
  <si>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</si>
  <si>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</si>
  <si>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</si>
  <si>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</si>
  <si>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</si>
  <si>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</si>
  <si>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</si>
  <si>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</si>
  <si>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</si>
  <si>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</si>
  <si>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</si>
  <si>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</si>
  <si>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</si>
  <si>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</si>
  <si>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</si>
  <si>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</si>
  <si>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</si>
  <si>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</si>
  <si>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</si>
  <si>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</si>
  <si>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</si>
  <si>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</si>
  <si>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</si>
  <si>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</si>
  <si>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</si>
  <si>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</si>
  <si>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</si>
  <si>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</si>
  <si>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</si>
  <si>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</si>
  <si>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</si>
  <si>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</si>
  <si>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</si>
  <si>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</si>
  <si>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</si>
  <si>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</si>
  <si>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</si>
  <si>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</si>
  <si>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</si>
  <si>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</si>
  <si>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</si>
  <si>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</si>
  <si>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</si>
  <si>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</si>
  <si>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</si>
  <si>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</si>
  <si>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</si>
  <si>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</si>
  <si>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</si>
  <si>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</si>
  <si>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</si>
  <si>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</si>
  <si>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</si>
  <si>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</si>
  <si>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</si>
  <si>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</si>
  <si>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</si>
  <si>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</si>
  <si>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</si>
  <si>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</si>
  <si>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</si>
  <si>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</si>
  <si>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</si>
  <si>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</si>
  <si>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</si>
  <si>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</si>
  <si>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</si>
  <si>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</si>
  <si>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</si>
  <si>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</si>
  <si>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</si>
  <si>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</si>
  <si>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</si>
  <si>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</si>
  <si>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</si>
  <si>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</si>
  <si>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</si>
  <si>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</si>
  <si>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</si>
  <si>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</si>
  <si>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</si>
  <si>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</si>
  <si>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</si>
  <si>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</si>
  <si>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</si>
  <si>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</si>
  <si>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</si>
  <si>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</si>
  <si>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</si>
  <si>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</si>
  <si>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</si>
  <si>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</si>
  <si>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</si>
  <si>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</si>
  <si>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</si>
  <si>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</si>
  <si>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</si>
  <si>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</si>
  <si>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</si>
  <si>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</si>
  <si>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</si>
  <si>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</si>
  <si>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</si>
  <si>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</si>
  <si>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</si>
  <si>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</si>
  <si>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</si>
  <si>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</si>
  <si>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</si>
  <si>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</si>
  <si>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</si>
  <si>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</si>
  <si>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</si>
  <si>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</si>
  <si>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</si>
  <si>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</si>
  <si>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</si>
  <si>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</si>
  <si>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</si>
  <si>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</si>
  <si>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</si>
  <si>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</si>
  <si>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</si>
  <si>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</si>
  <si>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</si>
  <si>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</si>
  <si>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</si>
  <si>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</si>
  <si>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</si>
  <si>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</si>
  <si>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</si>
  <si>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</si>
  <si>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</si>
  <si>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</si>
  <si>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</si>
  <si>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</si>
  <si>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</si>
  <si>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</si>
  <si>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</si>
  <si>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</si>
  <si>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</si>
  <si>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</si>
  <si>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</si>
  <si>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</si>
  <si>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</si>
  <si>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</si>
  <si>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</si>
  <si>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</si>
  <si>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</si>
  <si>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</si>
  <si>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</si>
  <si>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</si>
  <si>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</si>
  <si>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</si>
  <si>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</si>
  <si>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</si>
  <si>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</si>
  <si>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</si>
  <si>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</si>
  <si>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</si>
  <si>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</si>
  <si>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</si>
  <si>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</si>
  <si>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</si>
  <si>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</si>
  <si>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</si>
  <si>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</si>
  <si>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</si>
  <si>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</si>
  <si>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</si>
  <si>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</si>
  <si>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</si>
  <si>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</si>
  <si>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</si>
  <si>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</si>
  <si>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</si>
  <si>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</si>
  <si>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</si>
  <si>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</si>
  <si>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</si>
  <si>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</si>
  <si>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</si>
  <si>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</si>
  <si>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</si>
  <si>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</si>
  <si>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</si>
  <si>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</si>
  <si>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</si>
  <si>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</si>
  <si>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</si>
  <si>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</si>
  <si>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</si>
  <si>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</si>
  <si>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</si>
  <si>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</si>
  <si>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</si>
  <si>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</si>
  <si>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</si>
  <si>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</si>
  <si>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</si>
  <si>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</si>
  <si>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</si>
  <si>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</si>
  <si>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</si>
  <si>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</si>
  <si>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</si>
  <si>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</si>
  <si>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</si>
  <si>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</si>
  <si>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</si>
  <si>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</si>
  <si>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</si>
  <si>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</si>
  <si>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</si>
  <si>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</si>
  <si>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</si>
  <si>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</si>
  <si>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</si>
  <si>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</si>
  <si>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</si>
  <si>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</si>
  <si>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</si>
  <si>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</si>
  <si>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</si>
  <si>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</si>
  <si>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</si>
  <si>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</si>
  <si>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</si>
  <si>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</si>
  <si>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</si>
  <si>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</si>
  <si>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</si>
  <si>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</si>
  <si>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</si>
  <si>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</si>
  <si>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</si>
  <si>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</si>
  <si>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</si>
  <si>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</si>
  <si>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</si>
  <si>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</si>
  <si>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</si>
  <si>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</si>
  <si>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</si>
  <si>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</si>
  <si>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</si>
  <si>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</si>
  <si>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</si>
  <si>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</si>
  <si>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</si>
  <si>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</si>
  <si>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</si>
  <si>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</si>
  <si>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</si>
  <si>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</si>
  <si>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</si>
  <si>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</si>
  <si>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</si>
  <si>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</si>
  <si>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</si>
  <si>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</si>
  <si>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</si>
  <si>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</si>
  <si>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</si>
  <si>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</si>
  <si>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</si>
  <si>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</si>
  <si>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</si>
  <si>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</si>
  <si>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</si>
  <si>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</si>
  <si>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</si>
  <si>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</si>
  <si>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</si>
  <si>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</si>
  <si>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</si>
  <si>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</si>
  <si>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</si>
  <si>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</si>
  <si>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</si>
  <si>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</si>
  <si>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</si>
  <si>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</si>
  <si>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</si>
  <si>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</si>
  <si>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</si>
  <si>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</si>
  <si>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</si>
  <si>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</si>
  <si>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</si>
  <si>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</si>
  <si>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</si>
  <si>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</si>
  <si>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</si>
  <si>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</si>
  <si>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</si>
  <si>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</si>
  <si>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</si>
  <si>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</si>
  <si>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</si>
  <si>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</si>
  <si>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</si>
  <si>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</si>
  <si>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</si>
  <si>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</si>
  <si>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</si>
  <si>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</si>
  <si>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</si>
  <si>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</si>
  <si>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</si>
  <si>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</si>
  <si>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</si>
  <si>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</si>
  <si>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</si>
  <si>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</si>
  <si>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</si>
  <si>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</si>
  <si>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</si>
  <si>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</si>
  <si>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</si>
  <si>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</si>
  <si>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</si>
  <si>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</si>
  <si>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</si>
  <si>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</si>
  <si>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</si>
  <si>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</si>
  <si>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</si>
  <si>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</si>
  <si>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</si>
  <si>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</si>
  <si>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</si>
  <si>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</si>
  <si>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</si>
  <si>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</si>
  <si>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</si>
  <si>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</si>
  <si>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</si>
  <si>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</si>
  <si>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</si>
  <si>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</si>
  <si>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</si>
  <si>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</si>
  <si>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</si>
  <si>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</si>
  <si>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</si>
  <si>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</si>
  <si>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</si>
  <si>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</si>
  <si>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</si>
  <si>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</si>
  <si>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</si>
  <si>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</si>
  <si>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</si>
  <si>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</si>
  <si>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</si>
  <si>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</si>
  <si>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</si>
  <si>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</si>
  <si>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</si>
  <si>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</si>
  <si>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</si>
  <si>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</si>
  <si>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</si>
  <si>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</si>
  <si>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</si>
  <si>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</si>
  <si>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</si>
  <si>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</si>
  <si>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</si>
  <si>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</si>
  <si>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</si>
  <si>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</si>
  <si>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</si>
  <si>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</si>
  <si>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</si>
  <si>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</si>
  <si>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</si>
  <si>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</si>
  <si>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</si>
  <si>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</si>
  <si>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</si>
  <si>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</si>
  <si>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</si>
  <si>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</si>
  <si>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</si>
  <si>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</si>
  <si>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</si>
  <si>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</si>
  <si>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</si>
  <si>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</si>
  <si>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</si>
  <si>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</si>
  <si>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</si>
  <si>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</si>
  <si>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</si>
  <si>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</si>
  <si>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</si>
  <si>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</si>
  <si>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</si>
  <si>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</si>
  <si>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</si>
  <si>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</si>
  <si>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</si>
  <si>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</si>
  <si>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</si>
  <si>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</si>
  <si>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</si>
  <si>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</si>
  <si>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</si>
  <si>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</si>
  <si>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</si>
  <si>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</si>
  <si>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</si>
  <si>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</si>
  <si>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</si>
  <si>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</si>
  <si>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</si>
  <si>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</si>
  <si>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</si>
  <si>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</si>
  <si>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</si>
  <si>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</si>
  <si>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</si>
  <si>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</si>
  <si>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</si>
  <si>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</si>
  <si>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</si>
  <si>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</si>
  <si>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</si>
  <si>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</si>
  <si>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</si>
  <si>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</si>
  <si>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</si>
  <si>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</si>
  <si>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</si>
  <si>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</si>
  <si>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</si>
  <si>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</si>
  <si>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</si>
  <si>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</si>
  <si>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</si>
  <si>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</si>
  <si>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</si>
  <si>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</si>
  <si>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</si>
  <si>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</si>
  <si>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</si>
  <si>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</si>
  <si>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</si>
  <si>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</si>
  <si>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</si>
  <si>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</si>
  <si>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</si>
  <si>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</si>
  <si>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</si>
  <si>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</si>
  <si>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</si>
  <si>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</si>
  <si>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</si>
  <si>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</si>
  <si>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</si>
  <si>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</si>
  <si>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</si>
  <si>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</si>
  <si>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</si>
  <si>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</si>
  <si>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</si>
  <si>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</si>
  <si>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</si>
  <si>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</si>
  <si>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</si>
  <si>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</si>
  <si>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</si>
  <si>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</si>
  <si>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</si>
  <si>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</si>
  <si>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</si>
  <si>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</si>
  <si>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</si>
  <si>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</si>
  <si>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</si>
  <si>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</si>
  <si>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</si>
  <si>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</si>
  <si>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</si>
  <si>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</si>
  <si>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</si>
  <si>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</si>
  <si>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</si>
  <si>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</si>
  <si>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</si>
  <si>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</si>
  <si>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</si>
  <si>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</si>
  <si>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</si>
  <si>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</si>
  <si>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</si>
  <si>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</si>
  <si>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</si>
  <si>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</si>
  <si>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</si>
  <si>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</si>
  <si>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</si>
  <si>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</si>
  <si>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</si>
  <si>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</si>
  <si>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</si>
  <si>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</si>
  <si>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</si>
  <si>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</si>
  <si>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</si>
  <si>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</si>
  <si>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</si>
  <si>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</si>
  <si>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</si>
  <si>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</si>
  <si>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</si>
  <si>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</si>
  <si>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</si>
  <si>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</si>
  <si>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</si>
  <si>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</si>
  <si>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</si>
  <si>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</si>
  <si>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</si>
  <si>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</si>
  <si>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</si>
  <si>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</si>
  <si>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</si>
  <si>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</si>
  <si>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</si>
  <si>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</si>
  <si>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</si>
  <si>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</si>
  <si>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</si>
  <si>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</si>
  <si>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</si>
  <si>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</si>
  <si>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</si>
  <si>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</si>
  <si>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</si>
  <si>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</si>
  <si>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</si>
  <si>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</si>
  <si>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</si>
  <si>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</si>
  <si>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</si>
  <si>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</si>
  <si>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</si>
  <si>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</si>
  <si>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</si>
  <si>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</si>
  <si>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</si>
  <si>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</si>
  <si>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</si>
  <si>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</si>
  <si>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</si>
  <si>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</si>
  <si>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</si>
  <si>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</si>
  <si>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</si>
  <si>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</si>
  <si>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</si>
  <si>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</si>
  <si>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</si>
  <si>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</si>
  <si>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</si>
  <si>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</si>
  <si>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</si>
  <si>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</si>
  <si>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</si>
  <si>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</si>
  <si>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</si>
  <si>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</si>
  <si>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</si>
  <si>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</si>
  <si>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</si>
  <si>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</si>
  <si>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</si>
  <si>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</si>
  <si>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</si>
  <si>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</si>
  <si>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</si>
  <si>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</si>
  <si>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</si>
  <si>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</si>
  <si>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</si>
  <si>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</si>
  <si>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</si>
  <si>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</si>
  <si>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</si>
  <si>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</si>
  <si>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</si>
  <si>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</si>
  <si>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</si>
  <si>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</si>
  <si>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</si>
  <si>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</si>
  <si>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</si>
  <si>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</si>
  <si>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</si>
  <si>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</si>
  <si>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</si>
  <si>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</si>
  <si>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</si>
  <si>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</si>
  <si>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</si>
  <si>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</si>
  <si>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</si>
  <si>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</si>
  <si>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</si>
  <si>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</si>
  <si>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</si>
  <si>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</si>
  <si>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</si>
  <si>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</si>
  <si>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</si>
  <si>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</si>
  <si>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</si>
  <si>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</si>
  <si>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</si>
  <si>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</si>
  <si>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</si>
  <si>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</si>
  <si>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</si>
  <si>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</si>
  <si>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</si>
  <si>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</si>
  <si>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</si>
  <si>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</si>
  <si>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</si>
  <si>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</si>
  <si>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</si>
  <si>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</si>
  <si>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</si>
  <si>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</si>
  <si>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</si>
  <si>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</si>
  <si>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</si>
  <si>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</si>
  <si>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</si>
  <si>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</si>
  <si>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</si>
  <si>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</si>
  <si>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</si>
  <si>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</si>
  <si>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</si>
  <si>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</si>
  <si>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</si>
  <si>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</si>
  <si>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</si>
  <si>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</si>
  <si>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</si>
  <si>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</si>
  <si>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</si>
  <si>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</si>
  <si>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</si>
  <si>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</si>
  <si>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</si>
  <si>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</si>
  <si>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</si>
  <si>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</si>
  <si>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</si>
  <si>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</si>
  <si>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</si>
  <si>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</si>
  <si>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</si>
  <si>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</si>
  <si>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</si>
  <si>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</si>
  <si>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</si>
  <si>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</si>
  <si>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</si>
  <si>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</si>
  <si>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</si>
  <si>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</si>
  <si>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</si>
  <si>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</si>
  <si>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</si>
  <si>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</si>
  <si>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</si>
  <si>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</si>
  <si>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</si>
  <si>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</si>
  <si>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</si>
  <si>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</si>
  <si>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</si>
  <si>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</si>
  <si>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</si>
  <si>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</si>
  <si>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</si>
  <si>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</si>
  <si>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</si>
  <si>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</si>
  <si>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</si>
  <si>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</si>
  <si>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</si>
  <si>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</si>
  <si>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</si>
  <si>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</si>
  <si>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</si>
  <si>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</si>
  <si>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</si>
  <si>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</si>
  <si>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</si>
  <si>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</si>
  <si>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</si>
  <si>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</si>
  <si>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</si>
  <si>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</si>
  <si>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</si>
  <si>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</si>
  <si>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</si>
  <si>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</si>
  <si>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</si>
  <si>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</si>
  <si>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</si>
  <si>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</si>
  <si>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</si>
  <si>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</si>
  <si>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</si>
  <si>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</si>
  <si>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</si>
  <si>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</si>
  <si>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</si>
  <si>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</si>
  <si>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</si>
  <si>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</si>
  <si>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</si>
  <si>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</si>
  <si>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</si>
  <si>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</si>
  <si>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</si>
  <si>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</si>
  <si>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</si>
  <si>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</si>
  <si>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</si>
  <si>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</si>
  <si>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</si>
  <si>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</si>
  <si>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</si>
  <si>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</si>
  <si>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</si>
  <si>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</si>
  <si>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</si>
  <si>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</si>
  <si>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</si>
  <si>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</si>
  <si>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</si>
  <si>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</si>
  <si>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</si>
  <si>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</si>
  <si>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</si>
  <si>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</si>
  <si>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</si>
  <si>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</si>
  <si>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</si>
  <si>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</si>
  <si>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</si>
  <si>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</si>
  <si>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</si>
  <si>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</si>
  <si>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</si>
  <si>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</si>
  <si>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</si>
  <si>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</si>
  <si>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</si>
  <si>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</si>
  <si>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</si>
  <si>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</si>
  <si>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</si>
  <si>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</si>
  <si>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</si>
  <si>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</si>
  <si>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</si>
  <si>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</si>
  <si>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</si>
  <si>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</si>
  <si>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</si>
  <si>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</si>
  <si>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</si>
  <si>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</si>
  <si>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</si>
  <si>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</si>
  <si>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</si>
  <si>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</si>
  <si>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</si>
  <si>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</si>
  <si>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</si>
  <si>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</si>
  <si>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</si>
  <si>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</si>
  <si>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</si>
  <si>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</si>
  <si>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</si>
  <si>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</si>
  <si>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</si>
  <si>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</si>
  <si>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</si>
  <si>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</si>
  <si>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</si>
  <si>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</si>
  <si>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</si>
  <si>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</si>
  <si>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</si>
  <si>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</si>
  <si>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</si>
  <si>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</si>
  <si>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</si>
  <si>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</si>
  <si>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</si>
  <si>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</si>
  <si>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</si>
  <si>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</si>
  <si>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</si>
  <si>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</si>
  <si>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</si>
  <si>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</si>
  <si>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</si>
  <si>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</si>
  <si>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</si>
  <si>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</si>
  <si>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</si>
  <si>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</si>
  <si>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</si>
  <si>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</si>
  <si>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</si>
  <si>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</si>
  <si>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</si>
  <si>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</si>
  <si>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</si>
  <si>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</si>
  <si>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</si>
  <si>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</si>
  <si>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</si>
  <si>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</si>
  <si>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</si>
  <si>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</si>
  <si>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</si>
  <si>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</si>
  <si>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</si>
  <si>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</si>
  <si>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</si>
  <si>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</si>
  <si>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</si>
  <si>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</si>
  <si>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</si>
  <si>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</si>
  <si>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</si>
  <si>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</si>
  <si>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</si>
  <si>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</si>
  <si>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</si>
  <si>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</si>
  <si>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</si>
  <si>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</si>
  <si>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</si>
  <si>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</si>
  <si>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</si>
  <si>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</si>
  <si>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</si>
  <si>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</si>
  <si>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</si>
  <si>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</si>
  <si>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</si>
  <si>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</si>
  <si>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</si>
  <si>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</si>
  <si>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</si>
  <si>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</si>
  <si>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</si>
  <si>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</si>
  <si>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</si>
  <si>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</si>
  <si>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</si>
  <si>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</si>
  <si>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</si>
  <si>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</si>
  <si>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</si>
  <si>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</si>
  <si>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</si>
  <si>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</si>
  <si>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</si>
  <si>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</si>
  <si>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</si>
  <si>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</si>
  <si>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</si>
  <si>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</si>
  <si>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</si>
  <si>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</si>
  <si>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</si>
  <si>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</si>
  <si>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</si>
  <si>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</si>
  <si>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</si>
  <si>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</si>
  <si>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</si>
  <si>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</si>
  <si>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</si>
  <si>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</si>
  <si>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</si>
  <si>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</si>
  <si>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</si>
  <si>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</si>
  <si>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</si>
  <si>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</si>
  <si>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</si>
  <si>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</si>
  <si>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</si>
  <si>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</si>
  <si>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</si>
  <si>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</si>
  <si>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</si>
  <si>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</si>
  <si>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</si>
  <si>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</si>
  <si>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</si>
  <si>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</si>
  <si>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</si>
  <si>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</si>
  <si>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</si>
  <si>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</si>
  <si>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</si>
  <si>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</si>
  <si>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</si>
  <si>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</si>
  <si>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</si>
  <si>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</si>
  <si>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</si>
  <si>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</si>
  <si>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</si>
  <si>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</si>
  <si>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</si>
  <si>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</si>
  <si>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</si>
  <si>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</si>
  <si>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</si>
  <si>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</si>
  <si>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</si>
  <si>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</si>
  <si>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</si>
  <si>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</si>
  <si>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</si>
  <si>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</si>
  <si>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</si>
  <si>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</si>
  <si>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</si>
  <si>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</si>
  <si>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</si>
  <si>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</si>
  <si>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</si>
  <si>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</si>
  <si>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</si>
  <si>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</si>
  <si>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</si>
  <si>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</si>
  <si>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</si>
  <si>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</si>
  <si>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</si>
  <si>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</si>
  <si>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</si>
  <si>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</si>
  <si>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</si>
  <si>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</si>
  <si>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</si>
  <si>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</si>
  <si>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</si>
  <si>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</si>
  <si>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</si>
  <si>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</si>
  <si>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</si>
  <si>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</si>
  <si>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</si>
  <si>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</si>
  <si>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</si>
  <si>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</si>
  <si>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</si>
  <si>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</si>
  <si>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</si>
  <si>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</si>
  <si>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</si>
  <si>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</si>
  <si>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</si>
  <si>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</si>
  <si>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</si>
  <si>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</si>
  <si>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</si>
  <si>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</si>
  <si>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</si>
  <si>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</si>
  <si>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</si>
  <si>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</si>
  <si>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</si>
  <si>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</si>
  <si>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</si>
  <si>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</si>
  <si>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</si>
  <si>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</si>
  <si>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</si>
  <si>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</si>
  <si>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</si>
  <si>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</si>
  <si>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</si>
  <si>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</si>
  <si>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</si>
  <si>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</si>
  <si>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</si>
  <si>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</si>
  <si>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</si>
  <si>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</si>
  <si>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</si>
  <si>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</si>
  <si>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</si>
  <si>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</si>
  <si>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</si>
  <si>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</si>
  <si>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</si>
  <si>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</si>
  <si>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</si>
  <si>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</si>
  <si>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</si>
  <si>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</si>
  <si>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</si>
  <si>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</si>
  <si>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</si>
  <si>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</si>
  <si>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</si>
  <si>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</si>
  <si>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</si>
  <si>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</si>
  <si>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</si>
  <si>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</si>
  <si>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</si>
  <si>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</si>
  <si>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</si>
  <si>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</si>
  <si>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</si>
  <si>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</si>
  <si>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</si>
  <si>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</si>
  <si>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</si>
  <si>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</si>
  <si>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</si>
  <si>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</si>
  <si>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</si>
  <si>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</si>
  <si>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</si>
  <si>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</si>
  <si>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</si>
  <si>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</si>
  <si>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</si>
  <si>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</si>
  <si>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</si>
  <si>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</si>
  <si>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</si>
  <si>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</si>
  <si>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</si>
  <si>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</si>
  <si>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</si>
  <si>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</si>
  <si>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</si>
  <si>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</si>
  <si>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</si>
  <si>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</si>
  <si>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</si>
  <si>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</si>
  <si>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</si>
  <si>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</si>
  <si>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</si>
  <si>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</si>
  <si>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</si>
  <si>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</si>
  <si>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</si>
  <si>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</si>
  <si>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</si>
  <si>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</si>
  <si>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</si>
  <si>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</si>
  <si>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</si>
  <si>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</si>
  <si>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</si>
  <si>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</si>
  <si>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</si>
  <si>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</si>
  <si>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</si>
  <si>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</si>
  <si>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</si>
  <si>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</si>
  <si>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</si>
  <si>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</si>
  <si>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</si>
  <si>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</si>
  <si>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</si>
  <si>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</si>
  <si>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</si>
  <si>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</si>
  <si>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</si>
  <si>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</si>
  <si>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</si>
  <si>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</si>
  <si>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</si>
  <si>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</si>
  <si>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</si>
  <si>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</si>
  <si>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</si>
  <si>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</si>
  <si>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</si>
  <si>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</si>
  <si>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</si>
  <si>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</si>
  <si>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</si>
  <si>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</si>
  <si>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</si>
  <si>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</si>
  <si>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</si>
  <si>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</si>
  <si>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</si>
  <si>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</si>
  <si>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</si>
  <si>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</si>
  <si>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</si>
  <si>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</si>
  <si>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</si>
  <si>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</si>
  <si>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</si>
  <si>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</si>
  <si>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</si>
  <si>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</si>
  <si>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</si>
  <si>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</si>
  <si>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</si>
  <si>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</si>
  <si>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</si>
  <si>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</si>
  <si>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</si>
  <si>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</si>
  <si>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</si>
  <si>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</si>
  <si>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</si>
  <si>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</si>
  <si>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</si>
  <si>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</si>
  <si>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</si>
  <si>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</si>
  <si>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</si>
  <si>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</si>
  <si>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</si>
  <si>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</si>
  <si>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</si>
  <si>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</si>
  <si>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</si>
  <si>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</si>
  <si>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</si>
  <si>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</si>
  <si>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</si>
  <si>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</si>
  <si>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</si>
  <si>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</si>
  <si>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</si>
  <si>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</si>
  <si>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</si>
  <si>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</si>
  <si>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</si>
  <si>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</si>
  <si>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</si>
  <si>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</si>
  <si>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</si>
  <si>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</si>
  <si>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</si>
  <si>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</si>
  <si>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</si>
  <si>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</si>
  <si>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</si>
  <si>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</si>
  <si>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</si>
  <si>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</si>
  <si>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</si>
  <si>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</si>
  <si>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</si>
  <si>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</si>
  <si>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</si>
  <si>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</si>
  <si>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</si>
  <si>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</si>
  <si>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</si>
  <si>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</si>
  <si>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</si>
  <si>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</si>
  <si>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</si>
  <si>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</si>
  <si>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</si>
  <si>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</si>
  <si>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</si>
  <si>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</si>
  <si>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</si>
  <si>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</si>
  <si>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</si>
  <si>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</si>
  <si>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</si>
  <si>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</si>
  <si>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</si>
  <si>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</si>
  <si>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</si>
  <si>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</si>
  <si>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</si>
  <si>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</si>
  <si>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</si>
  <si>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</si>
  <si>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</si>
  <si>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</si>
  <si>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</si>
  <si>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</si>
  <si>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</si>
  <si>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</si>
  <si>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</si>
  <si>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</si>
  <si>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</si>
  <si>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</si>
  <si>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</si>
  <si>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</si>
  <si>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</si>
  <si>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</si>
  <si>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</si>
  <si>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</si>
  <si>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</si>
  <si>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</si>
  <si>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</si>
  <si>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</si>
  <si>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</si>
  <si>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</si>
  <si>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</si>
  <si>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</si>
  <si>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</si>
  <si>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</si>
  <si>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</si>
  <si>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</si>
  <si>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</si>
  <si>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</si>
  <si>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</si>
  <si>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</si>
  <si>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</si>
  <si>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</si>
  <si>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</si>
  <si>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</si>
  <si>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</si>
  <si>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</si>
  <si>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</si>
  <si>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</si>
  <si>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</si>
  <si>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</si>
  <si>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</si>
  <si>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</si>
  <si>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</si>
  <si>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</si>
  <si>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</si>
  <si>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</si>
  <si>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</si>
  <si>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</si>
  <si>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</si>
  <si>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</si>
  <si>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</si>
  <si>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</si>
  <si>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</si>
  <si>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</si>
  <si>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</si>
  <si>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</si>
  <si>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</si>
  <si>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</si>
  <si>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</si>
  <si>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</si>
  <si>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</si>
  <si>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</si>
  <si>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</si>
  <si>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</si>
  <si>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</si>
  <si>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</si>
  <si>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</si>
  <si>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</si>
  <si>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</si>
  <si>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</si>
  <si>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</si>
  <si>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</si>
  <si>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</si>
  <si>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</si>
  <si>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</si>
  <si>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</si>
  <si>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</si>
  <si>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</si>
  <si>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</si>
  <si>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</si>
  <si>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</si>
  <si>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</si>
  <si>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</si>
  <si>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</si>
  <si>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</si>
  <si>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</si>
  <si>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</si>
  <si>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</si>
  <si>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</si>
  <si>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</si>
  <si>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</si>
  <si>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</si>
  <si>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</si>
  <si>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</si>
  <si>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</si>
  <si>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</si>
  <si>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</si>
  <si>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</si>
  <si>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</si>
  <si>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</si>
  <si>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</si>
  <si>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</si>
  <si>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</si>
  <si>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</si>
  <si>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</si>
  <si>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</si>
  <si>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</si>
  <si>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</si>
  <si>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</si>
  <si>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</si>
  <si>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</si>
  <si>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</si>
  <si>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</si>
  <si>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</si>
  <si>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</si>
  <si>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</si>
  <si>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</si>
  <si>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</si>
  <si>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</si>
  <si>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</si>
  <si>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</si>
  <si>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</si>
  <si>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</si>
  <si>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</si>
  <si>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</si>
  <si>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</si>
  <si>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</si>
  <si>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</si>
  <si>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</si>
  <si>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</si>
  <si>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</si>
  <si>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</si>
  <si>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</si>
  <si>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</si>
  <si>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</si>
  <si>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</si>
  <si>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</si>
  <si>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</si>
  <si>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</si>
  <si>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</si>
  <si>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</si>
  <si>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</si>
  <si>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</si>
  <si>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</si>
  <si>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</si>
  <si>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</si>
  <si>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</si>
  <si>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</si>
  <si>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</si>
  <si>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</si>
  <si>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</si>
  <si>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</si>
  <si>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</si>
  <si>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</si>
  <si>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</si>
  <si>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</si>
  <si>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</si>
  <si>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</si>
  <si>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</si>
  <si>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</si>
  <si>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</si>
  <si>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</si>
  <si>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</si>
  <si>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</si>
  <si>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</si>
  <si>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</si>
  <si>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</si>
  <si>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</si>
  <si>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</si>
  <si>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</si>
  <si>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</si>
  <si>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</si>
  <si>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</si>
  <si>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</si>
  <si>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</si>
  <si>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</si>
  <si>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</si>
  <si>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</si>
  <si>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</si>
  <si>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</si>
  <si>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</si>
  <si>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</si>
  <si>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</si>
  <si>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</si>
  <si>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</si>
  <si>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</si>
  <si>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</si>
  <si>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</si>
  <si>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</si>
  <si>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</si>
  <si>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</si>
  <si>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</si>
  <si>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</si>
  <si>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</si>
  <si>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</si>
  <si>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</si>
  <si>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</si>
  <si>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</si>
  <si>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</si>
  <si>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</si>
  <si>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</si>
  <si>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</si>
  <si>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</si>
  <si>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</si>
  <si>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</si>
  <si>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</si>
  <si>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</si>
  <si>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</si>
  <si>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</si>
  <si>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</si>
  <si>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</si>
  <si>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</si>
  <si>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</si>
  <si>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</si>
  <si>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</si>
  <si>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</si>
  <si>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</si>
  <si>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</si>
  <si>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</si>
  <si>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</si>
  <si>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</si>
  <si>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</si>
  <si>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</si>
  <si>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</si>
  <si>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</si>
  <si>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</si>
  <si>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</si>
  <si>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</si>
  <si>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</si>
  <si>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</si>
  <si>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</si>
  <si>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</si>
  <si>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</si>
  <si>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</si>
  <si>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</si>
  <si>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</si>
  <si>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</si>
  <si>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</si>
  <si>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</si>
  <si>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</si>
  <si>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</si>
  <si>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</si>
  <si>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</si>
  <si>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</si>
  <si>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</si>
  <si>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</si>
  <si>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</si>
  <si>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</si>
  <si>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</si>
  <si>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</si>
  <si>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</si>
  <si>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</si>
  <si>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</si>
  <si>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</si>
  <si>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</si>
  <si>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</si>
  <si>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</si>
  <si>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</si>
  <si>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</si>
  <si>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</si>
  <si>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</si>
  <si>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</si>
  <si>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</si>
  <si>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</si>
  <si>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</si>
  <si>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</si>
  <si>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</si>
  <si>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</si>
  <si>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</si>
  <si>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</si>
  <si>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</si>
  <si>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</si>
  <si>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</si>
  <si>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</si>
  <si>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</si>
  <si>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</si>
  <si>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</si>
  <si>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</si>
  <si>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</si>
  <si>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</si>
  <si>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</si>
  <si>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</si>
  <si>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</si>
  <si>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</si>
  <si>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</si>
  <si>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</si>
  <si>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</si>
  <si>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</si>
  <si>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</si>
  <si>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</si>
  <si>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</si>
  <si>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</si>
  <si>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</si>
  <si>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</si>
  <si>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</si>
  <si>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</si>
  <si>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</si>
  <si>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</si>
  <si>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</si>
  <si>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</si>
  <si>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</si>
  <si>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</si>
  <si>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</si>
  <si>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</si>
  <si>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</si>
  <si>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</si>
  <si>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</si>
  <si>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</si>
  <si>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</si>
  <si>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</si>
  <si>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</si>
  <si>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</si>
  <si>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</si>
  <si>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</si>
  <si>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</si>
  <si>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</si>
  <si>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</si>
  <si>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</si>
  <si>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</si>
  <si>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</si>
  <si>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</si>
  <si>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</si>
  <si>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</si>
  <si>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</si>
  <si>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</si>
  <si>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</si>
  <si>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</si>
  <si>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</si>
  <si>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</si>
  <si>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</si>
  <si>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</si>
  <si>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</si>
  <si>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</si>
  <si>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</si>
  <si>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</si>
  <si>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</si>
  <si>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</si>
  <si>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</si>
  <si>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</si>
  <si>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</si>
  <si>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</si>
  <si>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</si>
  <si>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</si>
  <si>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</si>
  <si>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</si>
  <si>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</si>
  <si>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</si>
  <si>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</si>
  <si>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</si>
  <si>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</si>
  <si>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</si>
  <si>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</si>
  <si>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</si>
  <si>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</si>
  <si>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</si>
  <si>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</si>
  <si>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</si>
  <si>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</si>
  <si>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</si>
  <si>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</si>
  <si>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</si>
  <si>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</si>
  <si>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</si>
  <si>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</si>
  <si>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</si>
  <si>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</si>
  <si>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</si>
  <si>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</si>
  <si>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</si>
  <si>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</si>
  <si>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</si>
  <si>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</si>
  <si>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</si>
  <si>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</si>
  <si>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</si>
  <si>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</si>
  <si>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</si>
  <si>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</si>
  <si>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</si>
  <si>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</si>
  <si>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</si>
  <si>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</si>
  <si>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</si>
  <si>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</si>
  <si>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</si>
  <si>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</si>
  <si>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</si>
  <si>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</si>
  <si>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</si>
  <si>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</si>
  <si>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</si>
  <si>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</si>
  <si>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</si>
  <si>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</si>
  <si>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</si>
  <si>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</si>
  <si>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</si>
  <si>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</si>
  <si>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</si>
  <si>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</si>
  <si>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</si>
  <si>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</si>
  <si>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</si>
  <si>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</si>
  <si>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</si>
  <si>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</si>
  <si>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</si>
  <si>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</si>
  <si>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</si>
  <si>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</si>
  <si>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</si>
  <si>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</si>
  <si>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</si>
  <si>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</si>
  <si>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</si>
  <si>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</si>
  <si>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</si>
  <si>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</si>
  <si>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</si>
  <si>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</si>
  <si>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</si>
  <si>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</si>
  <si>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</si>
  <si>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</si>
  <si>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</si>
  <si>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</si>
  <si>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</si>
  <si>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</si>
  <si>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</si>
  <si>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</si>
  <si>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</si>
  <si>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</si>
  <si>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</si>
  <si>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</si>
  <si>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</si>
  <si>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</si>
  <si>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</si>
  <si>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</si>
  <si>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</si>
  <si>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</si>
  <si>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</si>
  <si>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</si>
  <si>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</si>
  <si>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</si>
  <si>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</si>
  <si>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</si>
  <si>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</si>
  <si>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</si>
  <si>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</si>
  <si>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</si>
  <si>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</si>
  <si>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</si>
  <si>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</si>
  <si>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</si>
  <si>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</si>
  <si>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</si>
  <si>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</si>
  <si>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</si>
  <si>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</si>
  <si>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</si>
  <si>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</si>
  <si>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</si>
  <si>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</si>
  <si>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</si>
  <si>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</si>
  <si>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</si>
  <si>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</si>
  <si>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</si>
  <si>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</si>
  <si>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</si>
  <si>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</si>
  <si>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</si>
  <si>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</si>
  <si>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</si>
  <si>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</si>
  <si>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</si>
  <si>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</si>
  <si>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</si>
  <si>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</si>
  <si>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</si>
  <si>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</si>
  <si>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</si>
  <si>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</si>
  <si>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</si>
  <si>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</si>
  <si>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</si>
  <si>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</si>
  <si>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</si>
  <si>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</si>
  <si>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</si>
  <si>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</si>
  <si>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</si>
  <si>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</si>
  <si>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</si>
  <si>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</si>
  <si>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</si>
  <si>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</si>
  <si>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</si>
  <si>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</si>
  <si>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</si>
  <si>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</si>
  <si>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</si>
  <si>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</si>
  <si>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</si>
  <si>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</si>
  <si>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</si>
  <si>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</si>
  <si>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</si>
  <si>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</si>
  <si>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</si>
  <si>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</si>
  <si>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</si>
  <si>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</si>
  <si>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</si>
  <si>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</si>
  <si>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</si>
  <si>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</si>
  <si>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</si>
  <si>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</si>
  <si>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</si>
  <si>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</si>
  <si>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</si>
  <si>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</si>
  <si>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</si>
  <si>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</si>
  <si>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</si>
  <si>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</si>
  <si>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</si>
  <si>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</si>
  <si>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</si>
  <si>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</si>
  <si>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</si>
  <si>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</si>
  <si>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</si>
  <si>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</si>
  <si>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</si>
  <si>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</si>
  <si>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</si>
  <si>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</si>
  <si>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</si>
  <si>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</si>
  <si>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</si>
  <si>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</si>
  <si>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</si>
  <si>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</si>
  <si>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</si>
  <si>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</si>
  <si>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</si>
  <si>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</si>
  <si>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</si>
  <si>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</si>
  <si>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</si>
  <si>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</si>
  <si>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</si>
  <si>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</si>
  <si>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</si>
  <si>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</si>
  <si>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</si>
  <si>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</si>
  <si>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</si>
  <si>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</si>
  <si>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</si>
  <si>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</si>
  <si>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</si>
  <si>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</si>
  <si>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</si>
  <si>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</si>
  <si>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</si>
  <si>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</si>
  <si>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</si>
  <si>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</si>
  <si>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</si>
  <si>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</si>
  <si>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</si>
  <si>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</si>
  <si>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</si>
  <si>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</si>
  <si>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</si>
  <si>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</si>
  <si>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</si>
  <si>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</si>
  <si>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</si>
  <si>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</si>
  <si>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</si>
  <si>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</si>
  <si>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</si>
  <si>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</si>
  <si>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</si>
  <si>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</si>
  <si>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</si>
  <si>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</si>
  <si>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</si>
  <si>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</si>
  <si>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</si>
  <si>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</si>
  <si>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</si>
  <si>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</si>
  <si>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</si>
  <si>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</si>
  <si>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</si>
  <si>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</si>
  <si>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</si>
  <si>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</si>
  <si>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</si>
  <si>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</si>
  <si>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</si>
  <si>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</si>
  <si>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</si>
  <si>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</si>
  <si>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</si>
  <si>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</si>
  <si>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</si>
  <si>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</si>
  <si>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</si>
  <si>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</si>
  <si>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</si>
  <si>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</si>
  <si>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</si>
  <si>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</si>
  <si>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</si>
  <si>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</si>
  <si>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</si>
  <si>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</si>
  <si>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</si>
  <si>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</si>
  <si>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</si>
  <si>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</si>
  <si>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</si>
  <si>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</si>
  <si>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</si>
  <si>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</si>
  <si>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</si>
  <si>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</si>
  <si>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</si>
  <si>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</si>
  <si>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</si>
  <si>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</si>
  <si>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</si>
  <si>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</si>
  <si>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</si>
  <si>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</si>
  <si>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</si>
  <si>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</si>
  <si>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</si>
  <si>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</si>
  <si>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</si>
  <si>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</si>
  <si>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</si>
  <si>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</si>
  <si>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</si>
  <si>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</si>
  <si>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</si>
  <si>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</si>
  <si>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</si>
  <si>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</si>
  <si>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</si>
  <si>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</si>
  <si>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</si>
  <si>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</si>
  <si>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</si>
  <si>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</si>
  <si>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</si>
  <si>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</si>
  <si>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</si>
  <si>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</si>
  <si>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</si>
  <si>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</si>
  <si>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</si>
  <si>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</si>
  <si>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</si>
  <si>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</si>
  <si>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</si>
  <si>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</si>
  <si>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</si>
  <si>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</si>
  <si>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</si>
  <si>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</si>
  <si>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</si>
  <si>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</si>
  <si>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</si>
  <si>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</si>
  <si>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</si>
  <si>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</si>
  <si>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</si>
  <si>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</si>
  <si>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</si>
  <si>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</si>
  <si>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</si>
  <si>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</si>
  <si>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</si>
  <si>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</si>
  <si>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</si>
  <si>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</si>
  <si>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</si>
  <si>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</si>
  <si>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</si>
  <si>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</si>
  <si>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</si>
  <si>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</si>
  <si>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</si>
  <si>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</si>
  <si>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</si>
  <si>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</si>
  <si>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</si>
  <si>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</si>
  <si>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</si>
  <si>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</si>
  <si>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</si>
  <si>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</si>
  <si>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</si>
  <si>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</si>
  <si>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</si>
  <si>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</si>
  <si>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</si>
  <si>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</si>
  <si>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</si>
  <si>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</si>
  <si>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</si>
  <si>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</si>
  <si>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</si>
  <si>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</si>
  <si>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</si>
  <si>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</si>
  <si>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</si>
  <si>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</si>
  <si>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</si>
  <si>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</si>
  <si>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</si>
  <si>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</si>
  <si>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</si>
  <si>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</si>
  <si>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</si>
  <si>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</si>
  <si>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</si>
  <si>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</si>
  <si>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</si>
  <si>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</si>
  <si>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</si>
  <si>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</si>
  <si>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</si>
  <si>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</si>
  <si>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</si>
  <si>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</si>
  <si>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</si>
  <si>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</si>
  <si>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</si>
  <si>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</si>
  <si>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</si>
  <si>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</si>
  <si>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</si>
  <si>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</si>
  <si>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</si>
  <si>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</si>
  <si>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</si>
  <si>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</si>
  <si>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</si>
  <si>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</si>
  <si>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</si>
  <si>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</si>
  <si>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</si>
  <si>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</si>
  <si>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</si>
  <si>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</si>
  <si>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</si>
  <si>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</si>
  <si>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</si>
  <si>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</si>
  <si>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</si>
  <si>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</si>
  <si>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</si>
  <si>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</si>
  <si>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</si>
  <si>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</si>
  <si>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</si>
  <si>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</si>
  <si>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</si>
  <si>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</si>
  <si>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</si>
  <si>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</si>
  <si>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</si>
  <si>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</si>
  <si>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</si>
  <si>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</si>
  <si>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</si>
  <si>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</si>
  <si>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</si>
  <si>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</si>
  <si>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</si>
  <si>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</si>
  <si>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</si>
  <si>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</si>
  <si>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</si>
  <si>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</si>
  <si>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</si>
  <si>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</si>
  <si>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</si>
  <si>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</si>
  <si>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</si>
  <si>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</si>
  <si>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</si>
  <si>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</si>
  <si>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</si>
  <si>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</si>
  <si>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</si>
  <si>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</si>
  <si>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</si>
  <si>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</si>
  <si>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</si>
  <si>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</si>
  <si>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</si>
  <si>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</si>
  <si>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</si>
  <si>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</si>
  <si>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</si>
  <si>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</si>
  <si>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</si>
  <si>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</si>
  <si>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</si>
  <si>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</si>
  <si>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</si>
  <si>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</si>
  <si>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</si>
  <si>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</si>
  <si>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</si>
  <si>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</si>
  <si>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</si>
  <si>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</si>
  <si>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</si>
  <si>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</si>
  <si>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</si>
  <si>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</si>
  <si>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</si>
  <si>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</si>
  <si>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</si>
  <si>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</si>
  <si>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</si>
  <si>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</si>
  <si>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</si>
  <si>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</si>
  <si>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</si>
  <si>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</si>
  <si>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</si>
  <si>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</si>
  <si>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</si>
  <si>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</si>
  <si>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</si>
  <si>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</si>
  <si>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</si>
  <si>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</si>
  <si>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</si>
  <si>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</si>
  <si>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</si>
  <si>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</si>
  <si>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</si>
  <si>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</si>
  <si>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</si>
  <si>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</si>
  <si>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</si>
  <si>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</si>
  <si>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</si>
  <si>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</si>
  <si>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</si>
  <si>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</si>
  <si>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</si>
  <si>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</si>
  <si>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</si>
  <si>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</si>
  <si>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</si>
  <si>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</si>
  <si>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</si>
  <si>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</si>
  <si>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</si>
  <si>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</si>
  <si>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</si>
  <si>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</si>
  <si>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</si>
  <si>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</si>
  <si>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</si>
  <si>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</si>
  <si>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</si>
  <si>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</si>
  <si>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</si>
  <si>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</si>
  <si>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</si>
  <si>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</si>
  <si>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</si>
  <si>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</si>
  <si>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</si>
  <si>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</si>
  <si>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</si>
  <si>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</si>
  <si>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</si>
  <si>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</si>
  <si>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</si>
  <si>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</si>
  <si>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</si>
  <si>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</si>
  <si>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</si>
  <si>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</si>
  <si>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</si>
  <si>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</si>
  <si>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</si>
  <si>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</si>
  <si>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</si>
  <si>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</si>
  <si>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</si>
  <si>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</si>
  <si>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</si>
  <si>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</si>
  <si>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</si>
  <si>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</si>
  <si>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</si>
  <si>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</si>
  <si>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</si>
  <si>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</si>
  <si>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</si>
  <si>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</si>
  <si>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</si>
  <si>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</si>
  <si>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</si>
  <si>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</si>
  <si>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</si>
  <si>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</si>
  <si>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</si>
  <si>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</si>
  <si>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</si>
  <si>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</si>
  <si>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</si>
  <si>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</si>
  <si>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</si>
  <si>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</si>
  <si>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</si>
  <si>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</si>
  <si>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</si>
  <si>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</si>
  <si>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</si>
  <si>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</si>
  <si>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</si>
  <si>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</si>
  <si>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</si>
  <si>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</si>
  <si>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</si>
  <si>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</si>
  <si>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</si>
  <si>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</si>
  <si>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</si>
  <si>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</si>
  <si>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</si>
  <si>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</si>
  <si>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</si>
  <si>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</si>
  <si>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</si>
  <si>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</si>
  <si>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</si>
  <si>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</si>
  <si>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</si>
  <si>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</si>
  <si>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</si>
  <si>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</si>
  <si>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</si>
  <si>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</si>
  <si>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</si>
  <si>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</si>
  <si>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</si>
  <si>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</si>
  <si>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</si>
  <si>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</si>
  <si>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</si>
  <si>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</si>
  <si>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</si>
  <si>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</si>
  <si>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</si>
  <si>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</si>
  <si>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</si>
  <si>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</si>
  <si>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</si>
  <si>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</si>
  <si>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</si>
  <si>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</si>
  <si>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</si>
  <si>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</si>
  <si>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</si>
  <si>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</si>
  <si>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</si>
  <si>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</si>
  <si>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</si>
  <si>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</si>
  <si>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</si>
  <si>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</si>
  <si>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</si>
  <si>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</si>
  <si>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</si>
  <si>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</si>
  <si>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</si>
  <si>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</si>
  <si>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</si>
  <si>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</si>
  <si>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</si>
  <si>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</si>
  <si>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</si>
  <si>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</si>
  <si>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</si>
  <si>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</si>
  <si>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</si>
  <si>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</si>
  <si>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</si>
  <si>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</si>
  <si>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</si>
  <si>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</si>
  <si>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</si>
  <si>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</si>
  <si>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</si>
  <si>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</si>
  <si>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</si>
  <si>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</si>
  <si>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</si>
  <si>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</si>
  <si>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</si>
  <si>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</si>
  <si>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</si>
  <si>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</si>
  <si>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</si>
  <si>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</si>
  <si>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</si>
  <si>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</si>
  <si>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</si>
  <si>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</si>
  <si>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</si>
  <si>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</si>
  <si>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</si>
  <si>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</si>
  <si>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</si>
  <si>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</si>
  <si>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</si>
  <si>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</si>
  <si>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</si>
  <si>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</si>
  <si>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</si>
  <si>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</si>
  <si>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</si>
  <si>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</si>
  <si>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</si>
  <si>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</si>
  <si>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</si>
  <si>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</si>
  <si>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</si>
  <si>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</si>
  <si>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</si>
  <si>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</si>
  <si>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</si>
  <si>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</si>
  <si>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</si>
  <si>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</si>
  <si>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</si>
  <si>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</si>
  <si>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</si>
  <si>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</si>
  <si>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</si>
  <si>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</si>
  <si>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</si>
  <si>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</si>
  <si>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</si>
  <si>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</si>
  <si>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</si>
  <si>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</si>
  <si>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</si>
  <si>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</si>
  <si>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</si>
  <si>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</si>
  <si>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</si>
  <si>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</si>
  <si>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</si>
  <si>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</si>
  <si>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</si>
  <si>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</si>
  <si>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</si>
  <si>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</si>
  <si>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</si>
  <si>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</si>
  <si>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</si>
  <si>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</si>
  <si>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</si>
  <si>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</si>
  <si>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</si>
  <si>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</si>
  <si>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</si>
  <si>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</si>
  <si>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</si>
  <si>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</si>
  <si>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</si>
  <si>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</si>
  <si>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</si>
  <si>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</si>
  <si>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</si>
  <si>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</si>
  <si>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</si>
  <si>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</si>
  <si>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</si>
  <si>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</si>
  <si>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</si>
  <si>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</si>
  <si>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</si>
  <si>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</si>
  <si>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</si>
  <si>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</si>
  <si>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</si>
  <si>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</si>
  <si>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</si>
  <si>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</si>
  <si>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</si>
  <si>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</si>
  <si>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</si>
  <si>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</si>
  <si>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</si>
  <si>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</si>
  <si>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</si>
  <si>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</si>
  <si>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</si>
  <si>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</si>
  <si>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</si>
  <si>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</si>
  <si>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</si>
  <si>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</si>
  <si>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</si>
  <si>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</si>
  <si>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</si>
  <si>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</si>
  <si>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</si>
  <si>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</si>
  <si>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</si>
  <si>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</si>
  <si>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</si>
  <si>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</si>
  <si>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</si>
  <si>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</si>
  <si>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</si>
  <si>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</si>
  <si>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</si>
  <si>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</si>
  <si>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</si>
  <si>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</si>
  <si>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</si>
  <si>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</si>
  <si>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</si>
  <si>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</si>
  <si>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</si>
  <si>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</si>
  <si>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</si>
  <si>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</si>
  <si>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</si>
  <si>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</si>
  <si>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</si>
  <si>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</si>
  <si>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</si>
  <si>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</si>
  <si>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</si>
  <si>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</si>
  <si>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</si>
  <si>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</si>
  <si>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</si>
  <si>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</si>
  <si>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</si>
  <si>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</si>
  <si>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</si>
  <si>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</si>
  <si>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</si>
  <si>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</si>
  <si>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</si>
  <si>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</si>
  <si>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</si>
  <si>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</si>
  <si>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</si>
  <si>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</si>
  <si>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</si>
  <si>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</si>
  <si>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</si>
  <si>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</si>
  <si>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</si>
  <si>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</si>
  <si>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</si>
  <si>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</si>
  <si>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</si>
  <si>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</si>
  <si>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</si>
  <si>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</si>
  <si>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</si>
  <si>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</si>
  <si>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</si>
  <si>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</si>
  <si>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</si>
  <si>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</si>
  <si>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</si>
  <si>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</si>
  <si>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</si>
  <si>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</si>
  <si>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</si>
  <si>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</si>
  <si>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</si>
  <si>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</si>
  <si>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</si>
  <si>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</si>
  <si>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</si>
  <si>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</si>
  <si>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</si>
  <si>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</si>
  <si>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</si>
  <si>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</si>
  <si>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</si>
  <si>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</si>
  <si>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</si>
  <si>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</si>
  <si>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</si>
  <si>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</si>
  <si>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</si>
  <si>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</si>
  <si>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</si>
  <si>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</si>
  <si>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</si>
  <si>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</si>
  <si>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</si>
  <si>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</si>
  <si>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</si>
  <si>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</si>
  <si>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</si>
  <si>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</si>
  <si>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</si>
  <si>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</si>
  <si>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</si>
  <si>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</si>
  <si>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</si>
  <si>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</si>
  <si>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</si>
  <si>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</si>
  <si>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</si>
  <si>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</si>
  <si>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</si>
  <si>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</si>
  <si>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</si>
  <si>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</si>
  <si>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</si>
  <si>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</si>
  <si>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</si>
  <si>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</si>
  <si>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</si>
  <si>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</si>
  <si>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</si>
  <si>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</si>
  <si>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</si>
  <si>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</si>
  <si>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</si>
  <si>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</si>
  <si>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</si>
  <si>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</si>
  <si>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</si>
  <si>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</si>
  <si>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</si>
  <si>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</si>
  <si>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</si>
  <si>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</si>
  <si>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</si>
  <si>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</si>
  <si>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</si>
  <si>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</si>
  <si>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</si>
  <si>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</si>
  <si>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</si>
  <si>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</si>
  <si>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</si>
  <si>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</si>
  <si>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</si>
  <si>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</si>
  <si>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</si>
  <si>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</si>
  <si>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</si>
  <si>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</si>
  <si>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</si>
  <si>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</si>
  <si>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</si>
  <si>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</si>
  <si>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</si>
  <si>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</si>
  <si>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</si>
  <si>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</si>
  <si>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</si>
  <si>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</si>
  <si>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</si>
  <si>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</si>
  <si>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</si>
  <si>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</si>
  <si>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</si>
  <si>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</si>
  <si>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</si>
  <si>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</si>
  <si>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</si>
  <si>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</si>
  <si>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</si>
  <si>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</si>
  <si>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</si>
  <si>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</si>
  <si>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</si>
  <si>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</si>
  <si>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</si>
  <si>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</si>
  <si>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</si>
  <si>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</si>
  <si>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</si>
  <si>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</si>
  <si>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</si>
  <si>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</si>
  <si>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</si>
  <si>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</si>
  <si>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</si>
  <si>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</si>
  <si>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</si>
  <si>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</si>
  <si>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</si>
  <si>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</si>
  <si>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</si>
  <si>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</si>
  <si>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</si>
  <si>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</si>
  <si>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</si>
  <si>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</si>
  <si>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</si>
  <si>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</si>
  <si>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</si>
  <si>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</si>
  <si>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</si>
  <si>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</si>
  <si>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</si>
  <si>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</si>
  <si>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</si>
  <si>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</si>
  <si>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</si>
  <si>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</si>
  <si>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</si>
  <si>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</si>
  <si>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</si>
  <si>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</si>
  <si>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</si>
  <si>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</si>
  <si>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</si>
  <si>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</si>
  <si>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</si>
  <si>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</si>
  <si>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</si>
  <si>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</si>
  <si>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</si>
  <si>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</si>
  <si>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</si>
  <si>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</si>
  <si>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</si>
  <si>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</si>
  <si>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</si>
  <si>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</si>
  <si>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</si>
  <si>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</si>
  <si>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</si>
  <si>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</si>
  <si>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</si>
  <si>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</si>
  <si>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</si>
  <si>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</si>
  <si>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</si>
  <si>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</si>
  <si>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</si>
  <si>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</si>
  <si>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</si>
  <si>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</si>
  <si>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</si>
  <si>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</si>
  <si>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</si>
  <si>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</si>
  <si>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</si>
  <si>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</si>
  <si>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</si>
  <si>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</si>
  <si>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</si>
  <si>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</si>
  <si>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</si>
  <si>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</si>
  <si>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</si>
  <si>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</si>
  <si>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</si>
  <si>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</si>
  <si>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</si>
  <si>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</si>
  <si>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</si>
  <si>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</si>
  <si>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</si>
  <si>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</si>
  <si>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</si>
  <si>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</si>
  <si>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</si>
  <si>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</si>
  <si>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</si>
  <si>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</si>
  <si>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</si>
  <si>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</si>
  <si>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</si>
  <si>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</si>
  <si>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</si>
  <si>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</si>
  <si>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</si>
  <si>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</si>
  <si>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</si>
  <si>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</si>
  <si>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</si>
  <si>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</si>
  <si>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</si>
  <si>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</si>
  <si>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</si>
  <si>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</si>
  <si>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</si>
  <si>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</si>
  <si>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</si>
  <si>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</si>
  <si>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</si>
  <si>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</si>
  <si>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</si>
  <si>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</si>
  <si>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</si>
  <si>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</si>
  <si>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</si>
  <si>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</si>
  <si>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</si>
  <si>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</si>
  <si>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</si>
  <si>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</si>
  <si>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</si>
  <si>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</si>
  <si>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</si>
  <si>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</si>
  <si>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</si>
  <si>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</si>
  <si>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</si>
  <si>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</si>
  <si>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</si>
  <si>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</si>
  <si>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</si>
  <si>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</si>
  <si>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</si>
  <si>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</si>
  <si>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</si>
  <si>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</si>
  <si>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</si>
  <si>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</si>
  <si>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</si>
  <si>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</si>
  <si>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</si>
  <si>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</si>
  <si>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</si>
  <si>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</si>
  <si>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</si>
  <si>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</si>
  <si>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</si>
  <si>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</si>
  <si>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</si>
  <si>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</si>
  <si>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</si>
  <si>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</si>
  <si>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</si>
  <si>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</si>
  <si>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</si>
  <si>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</si>
  <si>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</si>
  <si>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</si>
  <si>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</si>
  <si>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</si>
  <si>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</si>
  <si>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</si>
  <si>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</si>
  <si>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</si>
  <si>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</si>
  <si>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</si>
  <si>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</si>
  <si>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</si>
  <si>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</si>
  <si>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</si>
  <si>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</si>
  <si>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</si>
  <si>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</si>
  <si>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</si>
  <si>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</si>
  <si>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</si>
  <si>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</si>
  <si>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</si>
  <si>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</si>
  <si>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</si>
  <si>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</si>
  <si>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</si>
  <si>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</si>
  <si>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</si>
  <si>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</si>
  <si>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</si>
  <si>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</si>
  <si>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</si>
  <si>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</si>
  <si>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</si>
  <si>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</si>
  <si>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</si>
  <si>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</si>
  <si>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</si>
  <si>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</si>
  <si>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</si>
  <si>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</si>
  <si>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</si>
  <si>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</si>
  <si>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</si>
  <si>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</si>
  <si>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</si>
  <si>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</si>
  <si>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</si>
  <si>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</si>
  <si>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</si>
  <si>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</si>
  <si>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</si>
  <si>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</si>
  <si>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</si>
  <si>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</si>
  <si>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</si>
  <si>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</si>
  <si>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</si>
  <si>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</si>
  <si>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</si>
  <si>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</si>
  <si>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</si>
  <si>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</si>
  <si>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</si>
  <si>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</si>
  <si>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</si>
  <si>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</si>
  <si>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</si>
  <si>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</si>
  <si>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</si>
  <si>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</si>
  <si>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</si>
  <si>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</si>
  <si>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</si>
  <si>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</si>
  <si>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</si>
  <si>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</si>
  <si>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</si>
  <si>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</si>
  <si>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</si>
  <si>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</si>
  <si>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</si>
  <si>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</si>
  <si>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</si>
  <si>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</si>
  <si>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</si>
  <si>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</si>
  <si>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</si>
  <si>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</si>
  <si>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</si>
  <si>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</si>
  <si>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</si>
  <si>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</si>
  <si>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</si>
  <si>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</si>
  <si>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</si>
  <si>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</si>
  <si>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</si>
  <si>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</si>
  <si>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</si>
  <si>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</si>
  <si>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</si>
  <si>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</si>
  <si>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</si>
  <si>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</si>
  <si>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</si>
  <si>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</si>
  <si>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</si>
  <si>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</si>
  <si>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</si>
  <si>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</si>
  <si>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</si>
  <si>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</si>
  <si>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</si>
  <si>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</si>
  <si>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</si>
  <si>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</si>
  <si>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</si>
  <si>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</si>
  <si>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</si>
  <si>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</si>
  <si>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</si>
  <si>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</si>
  <si>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</si>
  <si>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</si>
  <si>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</si>
  <si>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</si>
  <si>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</si>
  <si>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</si>
  <si>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</si>
  <si>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</si>
  <si>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</si>
  <si>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</si>
  <si>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</si>
  <si>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</si>
  <si>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</si>
  <si>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</si>
  <si>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</si>
  <si>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</si>
  <si>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</si>
  <si>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</si>
  <si>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</si>
  <si>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</si>
  <si>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</si>
  <si>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</si>
  <si>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</si>
  <si>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</si>
  <si>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</si>
  <si>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</si>
  <si>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</si>
  <si>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</si>
  <si>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</si>
  <si>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</si>
  <si>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</si>
  <si>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</si>
  <si>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</si>
  <si>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</si>
  <si>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</si>
  <si>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</si>
  <si>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</si>
  <si>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</si>
  <si>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</si>
  <si>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</si>
  <si>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</si>
  <si>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</si>
  <si>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</si>
  <si>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</si>
  <si>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</si>
  <si>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</si>
  <si>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</si>
  <si>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</si>
  <si>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</si>
  <si>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</si>
  <si>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</si>
  <si>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</si>
  <si>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</si>
  <si>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</si>
  <si>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</si>
  <si>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</si>
  <si>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</si>
  <si>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</si>
  <si>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</si>
  <si>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</si>
  <si>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</si>
  <si>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</si>
  <si>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</si>
  <si>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</si>
  <si>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</si>
  <si>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</si>
  <si>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</si>
  <si>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</si>
  <si>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</si>
  <si>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</si>
  <si>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</si>
  <si>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</si>
  <si>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</si>
  <si>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</si>
  <si>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</si>
  <si>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</si>
  <si>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</si>
  <si>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</si>
  <si>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</si>
  <si>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</si>
  <si>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</si>
  <si>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</si>
  <si>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</si>
  <si>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</si>
  <si>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</si>
  <si>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</si>
  <si>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</si>
  <si>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</si>
  <si>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</si>
  <si>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</si>
  <si>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</si>
  <si>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</si>
  <si>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</si>
  <si>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</si>
  <si>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</si>
  <si>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</si>
  <si>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</si>
  <si>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</si>
  <si>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</si>
  <si>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</si>
  <si>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</si>
  <si>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</si>
  <si>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</si>
  <si>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</si>
  <si>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</si>
  <si>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</si>
  <si>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</si>
  <si>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</si>
  <si>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</si>
  <si>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</si>
  <si>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</si>
  <si>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</si>
  <si>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</si>
  <si>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</si>
  <si>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</si>
  <si>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</si>
  <si>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</si>
  <si>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</si>
  <si>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</si>
  <si>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</si>
  <si>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</si>
  <si>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</si>
  <si>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</si>
  <si>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</si>
  <si>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</si>
  <si>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</si>
  <si>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</si>
  <si>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</si>
  <si>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</si>
  <si>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</si>
  <si>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</si>
  <si>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</si>
  <si>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</si>
  <si>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</si>
  <si>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</si>
  <si>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</si>
  <si>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</si>
  <si>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</si>
  <si>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</si>
  <si>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</si>
  <si>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</si>
  <si>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</si>
  <si>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</si>
  <si>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</si>
  <si>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</si>
  <si>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</si>
  <si>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</si>
  <si>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</si>
  <si>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</si>
  <si>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</si>
  <si>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</si>
  <si>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</si>
  <si>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</si>
  <si>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</si>
  <si>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</si>
  <si>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</si>
  <si>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</si>
  <si>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</si>
  <si>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</si>
  <si>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</si>
  <si>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</si>
  <si>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</si>
  <si>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</si>
  <si>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</si>
  <si>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</si>
  <si>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</si>
  <si>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</si>
  <si>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</si>
  <si>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</si>
  <si>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</si>
  <si>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</si>
  <si>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</si>
  <si>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</si>
  <si>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</si>
  <si>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</si>
  <si>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</si>
  <si>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</si>
  <si>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</si>
  <si>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</si>
  <si>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</si>
  <si>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</si>
  <si>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</si>
  <si>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</si>
  <si>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</si>
  <si>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</si>
  <si>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</si>
  <si>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</si>
  <si>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</si>
  <si>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</si>
  <si>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</si>
  <si>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</si>
  <si>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</si>
  <si>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</si>
  <si>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</si>
  <si>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</si>
  <si>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</si>
  <si>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</si>
  <si>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</si>
  <si>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</si>
  <si>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</si>
  <si>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</si>
  <si>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</si>
  <si>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</si>
  <si>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</si>
  <si>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</si>
  <si>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</si>
  <si>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</si>
  <si>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</si>
  <si>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</si>
  <si>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</si>
  <si>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</si>
  <si>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</si>
  <si>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</si>
  <si>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</si>
  <si>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</si>
  <si>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</si>
  <si>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</si>
  <si>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</si>
  <si>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</si>
  <si>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</si>
  <si>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</si>
  <si>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</si>
  <si>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</si>
  <si>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</si>
  <si>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</si>
  <si>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</si>
  <si>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</si>
  <si>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</si>
  <si>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</si>
  <si>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</si>
  <si>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</si>
  <si>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</si>
  <si>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</si>
  <si>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</si>
  <si>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</si>
  <si>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</si>
  <si>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</si>
  <si>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</si>
  <si>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</si>
  <si>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</si>
  <si>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</si>
  <si>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</si>
  <si>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</si>
  <si>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</si>
  <si>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</si>
  <si>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</si>
  <si>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</si>
  <si>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</si>
  <si>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</si>
  <si>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</si>
  <si>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</si>
  <si>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</si>
  <si>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</si>
  <si>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</si>
  <si>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</si>
  <si>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</si>
  <si>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</si>
  <si>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</si>
  <si>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</si>
  <si>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</si>
  <si>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</si>
  <si>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</si>
  <si>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</si>
  <si>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</si>
  <si>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</si>
  <si>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</si>
  <si>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</si>
  <si>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</si>
  <si>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</si>
  <si>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</si>
  <si>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</si>
  <si>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</si>
  <si>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</si>
  <si>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</si>
  <si>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</si>
  <si>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</si>
  <si>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</si>
  <si>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</si>
  <si>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</si>
  <si>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</si>
  <si>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</si>
  <si>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</si>
  <si>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</si>
  <si>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</si>
  <si>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</si>
  <si>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</si>
  <si>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</si>
  <si>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</si>
  <si>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</si>
  <si>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</si>
  <si>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</si>
  <si>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</si>
  <si>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</si>
  <si>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</si>
  <si>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</si>
  <si>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</si>
  <si>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</si>
  <si>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</si>
  <si>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</si>
  <si>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</si>
  <si>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</si>
  <si>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</si>
  <si>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</si>
  <si>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</si>
  <si>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</si>
  <si>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</si>
  <si>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</si>
  <si>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</si>
  <si>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</si>
  <si>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</si>
  <si>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</si>
  <si>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</si>
  <si>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</si>
  <si>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</si>
  <si>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</si>
  <si>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</si>
  <si>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</si>
  <si>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</si>
  <si>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</si>
  <si>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</si>
  <si>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</si>
  <si>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</si>
  <si>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</si>
  <si>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</si>
  <si>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</si>
  <si>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</si>
  <si>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</si>
  <si>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</si>
  <si>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</si>
  <si>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</si>
  <si>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</si>
  <si>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</si>
  <si>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</si>
  <si>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</si>
  <si>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</si>
  <si>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</si>
  <si>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</si>
  <si>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</si>
  <si>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</si>
  <si>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</si>
  <si>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</si>
  <si>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</si>
  <si>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</si>
  <si>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</si>
  <si>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</si>
  <si>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</si>
  <si>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</si>
  <si>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</si>
  <si>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</si>
  <si>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</si>
  <si>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</si>
  <si>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</si>
  <si>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</si>
  <si>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</si>
  <si>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</si>
  <si>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</si>
  <si>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</si>
  <si>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</si>
  <si>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</si>
  <si>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</si>
  <si>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</si>
  <si>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</si>
  <si>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</si>
  <si>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</si>
  <si>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</si>
  <si>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</si>
  <si>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</si>
  <si>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</si>
  <si>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</si>
  <si>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</si>
  <si>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</si>
  <si>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</si>
  <si>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</si>
  <si>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</si>
  <si>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</si>
  <si>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</si>
  <si>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</si>
  <si>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</si>
  <si>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</si>
  <si>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</si>
  <si>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</si>
  <si>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</si>
  <si>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</si>
  <si>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</si>
  <si>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</si>
  <si>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</si>
  <si>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</si>
  <si>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</si>
  <si>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</si>
  <si>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</si>
  <si>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</si>
  <si>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</si>
  <si>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</si>
  <si>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</si>
  <si>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</si>
  <si>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</si>
  <si>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</si>
  <si>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</si>
  <si>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</si>
  <si>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</si>
  <si>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</si>
  <si>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</si>
  <si>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</si>
  <si>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</si>
  <si>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</si>
  <si>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</si>
  <si>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</si>
  <si>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</si>
  <si>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</si>
  <si>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</si>
  <si>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</si>
  <si>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</si>
  <si>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</si>
  <si>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</si>
  <si>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</si>
  <si>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</si>
  <si>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</si>
  <si>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</si>
  <si>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</si>
  <si>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</si>
  <si>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</si>
  <si>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</si>
  <si>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</si>
  <si>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</si>
  <si>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</si>
  <si>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</si>
  <si>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</si>
  <si>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</si>
  <si>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</si>
  <si>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</si>
  <si>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</si>
  <si>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</si>
  <si>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</si>
  <si>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</si>
  <si>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</si>
  <si>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</si>
  <si>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</si>
  <si>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</si>
  <si>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</si>
  <si>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</si>
  <si>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</si>
  <si>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</si>
  <si>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</si>
  <si>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</si>
  <si>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</si>
  <si>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</si>
  <si>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</si>
  <si>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</si>
  <si>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</si>
  <si>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</si>
  <si>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</si>
  <si>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</si>
  <si>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</si>
  <si>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</si>
  <si>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</si>
  <si>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</si>
  <si>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</si>
  <si>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</si>
  <si>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</si>
  <si>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</si>
  <si>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</si>
  <si>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</si>
  <si>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</si>
  <si>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</si>
  <si>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</si>
  <si>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</si>
  <si>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</si>
  <si>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</si>
  <si>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</si>
  <si>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</si>
  <si>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</si>
  <si>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</si>
  <si>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</si>
  <si>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</si>
  <si>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</si>
  <si>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</si>
  <si>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</si>
  <si>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</si>
  <si>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</si>
  <si>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</si>
  <si>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</si>
  <si>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</si>
  <si>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</si>
  <si>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</si>
  <si>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</si>
  <si>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</si>
  <si>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</si>
  <si>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</si>
  <si>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</si>
  <si>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</si>
  <si>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</si>
  <si>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</si>
  <si>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</si>
  <si>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</si>
  <si>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</si>
  <si>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</si>
  <si>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</si>
  <si>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</si>
  <si>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</si>
  <si>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</si>
  <si>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</si>
  <si>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</si>
  <si>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</si>
  <si>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</si>
  <si>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</si>
  <si>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</si>
  <si>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</si>
  <si>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</si>
  <si>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</si>
  <si>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</si>
  <si>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</si>
  <si>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</si>
  <si>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</si>
  <si>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</si>
  <si>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</si>
  <si>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</si>
  <si>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</si>
  <si>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</si>
  <si>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</si>
  <si>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</si>
  <si>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</si>
  <si>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</si>
  <si>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</si>
  <si>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</si>
  <si>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</si>
  <si>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</si>
  <si>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</si>
  <si>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</si>
  <si>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</si>
  <si>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</si>
  <si>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</si>
  <si>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</si>
  <si>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</si>
  <si>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</si>
  <si>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</si>
  <si>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</si>
  <si>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</si>
  <si>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</si>
  <si>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</si>
  <si>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</si>
  <si>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</si>
  <si>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</si>
  <si>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</si>
  <si>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</si>
  <si>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</si>
  <si>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</si>
  <si>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</si>
  <si>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</si>
  <si>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</si>
  <si>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</si>
  <si>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</si>
  <si>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</si>
  <si>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</si>
  <si>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</si>
  <si>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</si>
  <si>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</si>
  <si>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</si>
  <si>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</si>
  <si>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</si>
  <si>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</si>
  <si>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</si>
  <si>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</si>
  <si>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</si>
  <si>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</si>
  <si>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</si>
  <si>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</si>
  <si>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</si>
  <si>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</si>
  <si>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</si>
  <si>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</si>
  <si>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</si>
  <si>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</si>
  <si>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</si>
  <si>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</si>
  <si>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</si>
  <si>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</si>
  <si>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</si>
  <si>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</si>
  <si>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</si>
  <si>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</si>
  <si>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</si>
  <si>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</si>
  <si>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</si>
  <si>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</si>
  <si>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</si>
  <si>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</si>
  <si>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</si>
  <si>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</si>
  <si>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</si>
  <si>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</si>
  <si>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</si>
  <si>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</si>
  <si>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</si>
  <si>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</si>
  <si>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</si>
  <si>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</si>
  <si>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</si>
  <si>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</si>
  <si>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</si>
  <si>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</si>
  <si>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</si>
  <si>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</si>
  <si>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</si>
  <si>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</si>
  <si>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</si>
  <si>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</si>
  <si>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</si>
  <si>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</si>
  <si>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</si>
  <si>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</si>
  <si>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</si>
  <si>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</si>
  <si>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</si>
  <si>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</si>
  <si>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</si>
  <si>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</si>
  <si>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</si>
  <si>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</si>
  <si>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</si>
  <si>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</si>
  <si>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</si>
  <si>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</si>
  <si>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</si>
  <si>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</si>
  <si>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</si>
  <si>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</si>
  <si>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</si>
  <si>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</si>
  <si>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</si>
  <si>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</si>
  <si>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</si>
  <si>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</si>
  <si>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</si>
  <si>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</si>
  <si>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</si>
  <si>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</si>
  <si>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</si>
  <si>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</si>
  <si>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</si>
  <si>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</si>
  <si>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</si>
  <si>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</si>
  <si>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</si>
  <si>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</si>
  <si>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</si>
  <si>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</si>
  <si>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</si>
  <si>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</si>
  <si>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</si>
  <si>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</si>
  <si>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</si>
  <si>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</si>
  <si>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</si>
  <si>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</si>
  <si>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</si>
  <si>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</si>
  <si>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</si>
  <si>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</si>
  <si>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</si>
  <si>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</si>
  <si>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</si>
  <si>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</si>
  <si>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</si>
  <si>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</si>
  <si>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</si>
  <si>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</si>
  <si>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</si>
  <si>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</si>
  <si>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</si>
  <si>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</si>
  <si>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</si>
  <si>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</si>
  <si>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</si>
  <si>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</si>
  <si>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</si>
  <si>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</si>
  <si>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</si>
  <si>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</si>
  <si>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</si>
  <si>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</si>
  <si>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</si>
  <si>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</si>
  <si>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</si>
  <si>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</si>
  <si>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</si>
  <si>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</si>
  <si>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</si>
  <si>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</si>
  <si>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</si>
  <si>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</si>
  <si>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</si>
  <si>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</si>
  <si>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</si>
  <si>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</si>
  <si>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</si>
  <si>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</si>
  <si>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</si>
  <si>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</si>
  <si>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</si>
  <si>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</si>
  <si>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</si>
  <si>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</si>
  <si>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</si>
  <si>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</si>
  <si>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</si>
  <si>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</si>
  <si>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</si>
  <si>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</si>
  <si>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</si>
  <si>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</si>
  <si>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</si>
  <si>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</si>
  <si>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</si>
  <si>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</si>
  <si>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</si>
  <si>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</si>
  <si>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</si>
  <si>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</si>
  <si>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</si>
  <si>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</si>
  <si>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</si>
  <si>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</si>
  <si>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</si>
  <si>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</si>
  <si>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</si>
  <si>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</si>
  <si>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</si>
  <si>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</si>
  <si>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</si>
  <si>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</si>
  <si>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</si>
  <si>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</si>
  <si>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</si>
  <si>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</si>
  <si>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</si>
  <si>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</si>
  <si>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</si>
  <si>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</si>
  <si>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</si>
  <si>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</si>
  <si>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</si>
  <si>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</si>
  <si>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</si>
  <si>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</si>
  <si>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</si>
  <si>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</si>
  <si>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</si>
  <si>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</si>
  <si>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</si>
  <si>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</si>
  <si>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</si>
  <si>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</si>
  <si>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</si>
  <si>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</si>
  <si>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</si>
  <si>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</si>
  <si>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</si>
  <si>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</si>
  <si>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</si>
  <si>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</si>
  <si>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</si>
  <si>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</si>
  <si>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</si>
  <si>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</si>
  <si>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</si>
  <si>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</si>
  <si>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</si>
  <si>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</si>
  <si>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</si>
  <si>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</si>
  <si>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</si>
  <si>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</si>
  <si>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</si>
  <si>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</si>
  <si>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</si>
  <si>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</si>
  <si>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</si>
  <si>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</si>
  <si>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</si>
  <si>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</si>
  <si>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</si>
  <si>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</si>
  <si>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</si>
  <si>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</si>
  <si>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</si>
  <si>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</si>
  <si>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</si>
  <si>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</si>
  <si>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</si>
  <si>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</si>
  <si>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</si>
  <si>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</si>
  <si>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</si>
  <si>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</si>
  <si>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</si>
  <si>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</si>
  <si>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</si>
  <si>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</si>
  <si>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</si>
  <si>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</si>
  <si>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</si>
  <si>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</si>
  <si>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</si>
  <si>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</si>
  <si>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</si>
  <si>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</si>
  <si>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</si>
  <si>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</si>
  <si>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</si>
  <si>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</si>
  <si>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</si>
  <si>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</si>
  <si>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</si>
  <si>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</si>
  <si>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</si>
  <si>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</si>
  <si>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</si>
  <si>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</si>
  <si>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</si>
  <si>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</si>
  <si>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</si>
  <si>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</si>
  <si>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</si>
  <si>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</si>
  <si>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</si>
  <si>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</si>
  <si>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</si>
  <si>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</si>
  <si>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</si>
  <si>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</si>
  <si>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</si>
  <si>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</si>
  <si>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</si>
  <si>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</si>
  <si>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</si>
  <si>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</si>
  <si>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</si>
  <si>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</si>
  <si>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</si>
  <si>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</si>
  <si>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</si>
  <si>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</si>
  <si>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</si>
  <si>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</si>
  <si>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</si>
  <si>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</si>
  <si>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</si>
  <si>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</si>
  <si>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</si>
  <si>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</si>
  <si>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</si>
  <si>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</si>
  <si>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</si>
  <si>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</si>
  <si>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</si>
  <si>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</si>
  <si>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</si>
  <si>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</si>
  <si>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</si>
  <si>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</si>
  <si>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</si>
  <si>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</si>
  <si>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</si>
  <si>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</si>
  <si>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</si>
  <si>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</si>
  <si>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</si>
  <si>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</si>
  <si>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</si>
  <si>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</si>
  <si>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</si>
  <si>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</si>
  <si>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</si>
  <si>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</si>
  <si>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</si>
  <si>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</si>
  <si>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</si>
  <si>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</si>
  <si>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</si>
  <si>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</si>
  <si>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</si>
  <si>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</si>
  <si>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</si>
  <si>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</si>
  <si>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</si>
  <si>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</si>
  <si>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</si>
  <si>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</si>
  <si>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</si>
  <si>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</si>
  <si>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</si>
  <si>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</si>
  <si>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</si>
  <si>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</si>
  <si>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</si>
  <si>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</si>
  <si>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</si>
  <si>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</si>
  <si>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</si>
  <si>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</si>
  <si>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</si>
  <si>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</si>
  <si>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</si>
  <si>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</si>
  <si>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</si>
  <si>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</si>
  <si>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</si>
  <si>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</si>
  <si>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</si>
  <si>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</si>
  <si>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</si>
  <si>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</si>
  <si>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</si>
  <si>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</si>
  <si>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</si>
  <si>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</si>
  <si>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</si>
  <si>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</si>
  <si>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</si>
  <si>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</si>
  <si>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</si>
  <si>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</si>
  <si>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</si>
  <si>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</si>
  <si>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</si>
  <si>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</si>
  <si>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</si>
  <si>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</si>
  <si>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</si>
  <si>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</si>
  <si>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</si>
  <si>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</si>
  <si>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</si>
  <si>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</si>
  <si>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</si>
  <si>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</si>
  <si>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</si>
  <si>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</si>
  <si>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</si>
  <si>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</si>
  <si>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</si>
  <si>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</si>
  <si>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</si>
  <si>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</si>
  <si>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</si>
  <si>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</si>
  <si>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</si>
  <si>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</si>
  <si>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</si>
  <si>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</si>
  <si>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</si>
  <si>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</si>
  <si>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</si>
  <si>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</si>
  <si>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</si>
  <si>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</si>
  <si>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</si>
  <si>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</si>
  <si>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</si>
  <si>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</si>
  <si>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</si>
  <si>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</si>
  <si>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</si>
  <si>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</si>
  <si>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</si>
  <si>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</si>
  <si>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</si>
  <si>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</si>
  <si>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</si>
  <si>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</si>
  <si>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</si>
  <si>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</si>
  <si>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</si>
  <si>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</si>
  <si>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</si>
  <si>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</si>
  <si>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</si>
  <si>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</si>
  <si>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</si>
  <si>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</si>
  <si>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</si>
  <si>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</si>
  <si>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</si>
  <si>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</si>
  <si>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</si>
  <si>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</si>
  <si>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</si>
  <si>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</si>
  <si>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</si>
  <si>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</si>
  <si>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</si>
  <si>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</si>
  <si>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</si>
  <si>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</si>
  <si>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</si>
  <si>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</si>
  <si>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</si>
  <si>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</si>
  <si>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</si>
  <si>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</si>
  <si>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</si>
  <si>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</si>
  <si>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</si>
  <si>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</si>
  <si>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</si>
  <si>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</si>
  <si>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</si>
  <si>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</si>
  <si>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</si>
  <si>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</si>
  <si>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</si>
  <si>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</si>
  <si>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</si>
  <si>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</si>
  <si>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</si>
  <si>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</si>
  <si>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</si>
  <si>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</si>
  <si>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</si>
  <si>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</si>
  <si>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</si>
  <si>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</si>
  <si>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</si>
  <si>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</si>
  <si>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</si>
  <si>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</si>
  <si>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</si>
  <si>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</si>
  <si>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</si>
  <si>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</si>
  <si>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</si>
  <si>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</si>
  <si>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</si>
  <si>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</si>
  <si>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</si>
  <si>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</si>
  <si>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</si>
  <si>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</si>
  <si>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</si>
  <si>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</si>
  <si>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</si>
  <si>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</si>
  <si>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</si>
  <si>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</si>
  <si>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</si>
  <si>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</si>
  <si>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</si>
  <si>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</si>
  <si>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</si>
  <si>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</si>
  <si>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</si>
  <si>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</si>
  <si>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</si>
  <si>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</si>
  <si>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</si>
  <si>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</si>
  <si>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</si>
  <si>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</si>
  <si>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</si>
  <si>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</si>
  <si>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</si>
  <si>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</si>
  <si>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</si>
  <si>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</si>
  <si>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</si>
  <si>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</si>
  <si>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</si>
  <si>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</si>
  <si>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</si>
  <si>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</si>
  <si>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</si>
  <si>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</si>
  <si>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</si>
  <si>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</si>
  <si>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</si>
  <si>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</si>
  <si>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</si>
  <si>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</si>
  <si>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</si>
  <si>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</si>
  <si>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</si>
  <si>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</si>
  <si>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</si>
  <si>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</si>
  <si>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</si>
  <si>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</si>
  <si>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</si>
  <si>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</si>
  <si>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</si>
  <si>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</si>
  <si>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</si>
  <si>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</si>
  <si>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</si>
  <si>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</si>
  <si>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</si>
  <si>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</si>
  <si>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</si>
  <si>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</si>
  <si>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</si>
  <si>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</si>
  <si>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</si>
  <si>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</si>
  <si>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</si>
  <si>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</si>
  <si>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</si>
  <si>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</si>
  <si>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</si>
  <si>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</si>
  <si>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</si>
  <si>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</si>
  <si>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</si>
  <si>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</si>
  <si>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</si>
  <si>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</si>
  <si>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</si>
  <si>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</si>
  <si>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</si>
  <si>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</si>
  <si>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</si>
  <si>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</si>
  <si>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</si>
  <si>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</si>
  <si>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</si>
  <si>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</si>
  <si>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</si>
  <si>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</si>
  <si>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</si>
  <si>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</si>
  <si>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</si>
  <si>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</si>
  <si>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</si>
  <si>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</si>
  <si>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</si>
  <si>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</si>
  <si>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</si>
  <si>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</si>
  <si>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</si>
  <si>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</si>
  <si>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</si>
  <si>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</si>
  <si>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</si>
  <si>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</si>
  <si>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</si>
  <si>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</si>
  <si>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</si>
  <si>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</si>
  <si>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</si>
  <si>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</si>
  <si>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</si>
  <si>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</si>
  <si>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</si>
  <si>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</si>
  <si>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</si>
  <si>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</si>
  <si>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</si>
  <si>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</si>
  <si>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</si>
  <si>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</si>
  <si>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</si>
  <si>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</si>
  <si>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</si>
  <si>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</si>
  <si>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</si>
  <si>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</si>
  <si>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</si>
  <si>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</si>
  <si>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</si>
  <si>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</si>
  <si>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</si>
  <si>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</si>
  <si>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</si>
  <si>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</si>
  <si>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</si>
  <si>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</si>
  <si>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</si>
  <si>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</si>
  <si>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</si>
  <si>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</si>
  <si>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</si>
  <si>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</si>
  <si>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</si>
  <si>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</si>
  <si>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</si>
  <si>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</si>
  <si>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</si>
  <si>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</si>
  <si>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</si>
  <si>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</si>
  <si>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</si>
  <si>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</si>
  <si>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</si>
  <si>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</si>
  <si>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</si>
  <si>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</si>
  <si>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</si>
  <si>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</si>
  <si>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</si>
  <si>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</si>
  <si>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</si>
  <si>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</si>
  <si>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</si>
  <si>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</si>
  <si>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</si>
  <si>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</si>
  <si>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</si>
  <si>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</si>
  <si>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</si>
  <si>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</si>
  <si>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</si>
  <si>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</si>
  <si>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</si>
  <si>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</si>
  <si>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</si>
  <si>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</si>
  <si>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</si>
  <si>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</si>
  <si>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</si>
  <si>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</si>
  <si>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</si>
  <si>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</si>
  <si>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</si>
  <si>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</si>
  <si>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</si>
  <si>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</si>
  <si>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</si>
  <si>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</si>
  <si>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</si>
  <si>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</si>
  <si>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</si>
  <si>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</si>
  <si>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</si>
  <si>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</si>
  <si>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</si>
  <si>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</si>
  <si>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</si>
  <si>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</si>
  <si>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</si>
  <si>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</si>
  <si>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</si>
  <si>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</si>
  <si>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</si>
  <si>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</si>
  <si>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</si>
  <si>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</si>
  <si>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</si>
  <si>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</si>
  <si>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</si>
  <si>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</si>
  <si>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</si>
  <si>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</si>
  <si>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</si>
  <si>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</si>
  <si>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</si>
  <si>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</si>
  <si>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</si>
  <si>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</si>
  <si>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</si>
  <si>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</si>
  <si>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</si>
  <si>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</si>
  <si>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</si>
  <si>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</si>
  <si>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</si>
  <si>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</si>
  <si>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</si>
  <si>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</si>
  <si>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</si>
  <si>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</si>
  <si>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</si>
  <si>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</si>
  <si>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</si>
  <si>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</si>
  <si>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</si>
  <si>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</si>
  <si>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</si>
  <si>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</si>
  <si>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</si>
  <si>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</si>
  <si>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</si>
  <si>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</si>
  <si>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</si>
  <si>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</si>
  <si>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</si>
  <si>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</si>
  <si>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</si>
  <si>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</si>
  <si>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</si>
  <si>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</si>
  <si>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</si>
  <si>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</si>
  <si>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</si>
  <si>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</si>
  <si>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</si>
  <si>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</si>
  <si>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</si>
  <si>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</si>
  <si>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</si>
  <si>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</si>
  <si>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</si>
  <si>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</si>
  <si>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</si>
  <si>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</si>
  <si>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</si>
  <si>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</si>
  <si>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</si>
  <si>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</si>
  <si>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</si>
  <si>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</si>
  <si>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</si>
  <si>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</si>
  <si>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</si>
  <si>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</si>
  <si>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</si>
  <si>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</si>
  <si>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</si>
  <si>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</si>
  <si>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</si>
  <si>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</si>
  <si>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</si>
  <si>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</si>
  <si>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</si>
  <si>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</si>
  <si>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</si>
  <si>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</si>
  <si>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</si>
  <si>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</si>
  <si>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</si>
  <si>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</si>
  <si>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</si>
  <si>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</si>
  <si>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</si>
  <si>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</si>
  <si>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</si>
  <si>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</si>
  <si>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</si>
  <si>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</si>
  <si>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</si>
  <si>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</si>
  <si>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</si>
  <si>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</si>
  <si>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</si>
  <si>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</si>
  <si>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</si>
  <si>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</si>
  <si>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</si>
  <si>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</si>
  <si>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</si>
  <si>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</si>
  <si>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</si>
  <si>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</si>
  <si>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</si>
  <si>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</si>
  <si>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</si>
  <si>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</si>
  <si>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</si>
  <si>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</si>
  <si>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</si>
  <si>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</si>
  <si>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</si>
  <si>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</si>
  <si>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</si>
  <si>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</si>
  <si>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</si>
  <si>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</si>
  <si>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</si>
  <si>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</si>
  <si>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</si>
  <si>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</si>
  <si>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</si>
  <si>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</si>
  <si>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</si>
  <si>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</si>
  <si>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</si>
  <si>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</si>
  <si>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</si>
  <si>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</si>
  <si>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</si>
  <si>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</si>
  <si>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</si>
  <si>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</si>
  <si>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</si>
  <si>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</si>
  <si>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</si>
  <si>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</si>
  <si>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</si>
  <si>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</si>
  <si>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</si>
  <si>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</si>
  <si>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</si>
  <si>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</si>
  <si>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</si>
  <si>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</si>
  <si>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</si>
  <si>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</si>
  <si>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</si>
  <si>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</si>
  <si>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</si>
  <si>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</si>
  <si>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</si>
  <si>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</si>
  <si>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</si>
  <si>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</si>
  <si>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</si>
  <si>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</si>
  <si>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</si>
  <si>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</si>
  <si>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</si>
  <si>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</si>
  <si>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</si>
  <si>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</si>
  <si>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</si>
  <si>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</si>
  <si>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</si>
  <si>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</si>
  <si>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</si>
  <si>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</si>
  <si>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</si>
  <si>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</si>
  <si>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</si>
  <si>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</si>
  <si>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</si>
  <si>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</si>
  <si>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</si>
  <si>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</si>
  <si>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</si>
  <si>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</si>
  <si>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</si>
  <si>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</si>
  <si>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</si>
  <si>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</si>
  <si>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</si>
  <si>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</si>
  <si>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</si>
  <si>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</si>
  <si>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</si>
  <si>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</si>
  <si>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</si>
  <si>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</si>
  <si>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</si>
  <si>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</si>
  <si>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</si>
  <si>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</si>
  <si>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</si>
  <si>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</si>
  <si>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</si>
  <si>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</si>
  <si>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</si>
  <si>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</si>
  <si>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</si>
  <si>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</si>
  <si>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</si>
  <si>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</si>
  <si>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</si>
  <si>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</si>
  <si>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</si>
  <si>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</si>
  <si>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</si>
  <si>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</si>
  <si>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</si>
  <si>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</si>
  <si>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</si>
  <si>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</si>
  <si>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</si>
  <si>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</si>
  <si>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</si>
  <si>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</si>
  <si>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</si>
  <si>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</si>
  <si>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</si>
  <si>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</si>
  <si>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</si>
  <si>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</si>
  <si>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</si>
  <si>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</si>
  <si>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</si>
  <si>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</si>
  <si>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</si>
  <si>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</si>
  <si>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</si>
  <si>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</si>
  <si>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</si>
  <si>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</si>
  <si>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</si>
  <si>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</si>
  <si>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</si>
  <si>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</si>
  <si>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</si>
  <si>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</si>
  <si>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</si>
  <si>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</si>
  <si>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</si>
  <si>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</si>
  <si>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</si>
  <si>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</si>
  <si>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</si>
  <si>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</si>
  <si>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</si>
  <si>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</si>
  <si>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</si>
  <si>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</si>
  <si>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</si>
  <si>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</si>
  <si>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</si>
  <si>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</si>
  <si>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</si>
  <si>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</si>
  <si>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</si>
  <si>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</si>
  <si>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</si>
  <si>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</si>
  <si>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</si>
  <si>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</si>
  <si>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</si>
  <si>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</si>
  <si>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</si>
  <si>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</si>
  <si>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</si>
  <si>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</si>
  <si>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</si>
  <si>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</si>
  <si>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</si>
  <si>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</si>
  <si>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</si>
  <si>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</si>
  <si>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</si>
  <si>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</si>
  <si>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</si>
  <si>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</si>
  <si>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</si>
  <si>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</si>
  <si>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</si>
  <si>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</si>
  <si>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</si>
  <si>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</si>
  <si>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</si>
  <si>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</si>
  <si>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</si>
  <si>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</si>
  <si>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</si>
  <si>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</si>
  <si>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</si>
  <si>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</si>
  <si>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</si>
  <si>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</si>
  <si>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</si>
  <si>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</si>
  <si>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</si>
  <si>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</si>
  <si>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</si>
  <si>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</si>
  <si>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</si>
  <si>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</si>
  <si>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</si>
  <si>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</si>
  <si>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</si>
  <si>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</si>
  <si>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</si>
  <si>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</si>
  <si>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</si>
  <si>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</si>
  <si>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</si>
  <si>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</si>
  <si>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</si>
  <si>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</si>
  <si>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</si>
  <si>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</si>
  <si>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</si>
  <si>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</si>
  <si>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</si>
  <si>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</si>
  <si>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</si>
  <si>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</si>
  <si>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</si>
  <si>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</si>
  <si>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</si>
  <si>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</si>
  <si>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</si>
  <si>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</si>
  <si>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</si>
  <si>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</si>
  <si>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</si>
  <si>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</si>
  <si>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</si>
  <si>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</si>
  <si>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</si>
  <si>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</si>
  <si>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</si>
  <si>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</si>
  <si>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</si>
  <si>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</si>
  <si>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</si>
  <si>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</si>
  <si>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</si>
  <si>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</si>
  <si>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</si>
  <si>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</si>
  <si>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</si>
  <si>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</si>
  <si>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</si>
  <si>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</si>
  <si>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</si>
  <si>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</si>
  <si>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</si>
  <si>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</si>
  <si>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</si>
  <si>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</si>
  <si>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</si>
  <si>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</si>
  <si>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</si>
  <si>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</si>
  <si>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</si>
  <si>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</si>
  <si>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</si>
  <si>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</si>
  <si>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</si>
  <si>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</si>
  <si>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</si>
  <si>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</si>
  <si>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</si>
  <si>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</si>
  <si>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</si>
  <si>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</si>
  <si>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</si>
  <si>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</si>
  <si>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</si>
  <si>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</si>
  <si>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</si>
  <si>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</si>
  <si>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</si>
  <si>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</si>
  <si>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</si>
  <si>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</si>
  <si>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</si>
  <si>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</si>
  <si>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</si>
  <si>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</si>
  <si>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</si>
  <si>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</si>
  <si>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</si>
  <si>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</si>
  <si>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</si>
  <si>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</si>
  <si>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</si>
  <si>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</si>
  <si>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</si>
  <si>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</si>
  <si>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</si>
  <si>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</si>
  <si>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</si>
  <si>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</si>
  <si>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</si>
  <si>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</si>
  <si>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</si>
  <si>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</si>
  <si>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</si>
  <si>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</si>
  <si>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</si>
  <si>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</si>
  <si>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</si>
  <si>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</si>
  <si>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</si>
  <si>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</si>
  <si>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</si>
  <si>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</si>
  <si>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</si>
  <si>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</si>
  <si>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</si>
  <si>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</si>
  <si>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</si>
  <si>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</si>
  <si>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</si>
  <si>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</si>
  <si>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</si>
  <si>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</si>
  <si>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</si>
  <si>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</si>
  <si>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</si>
  <si>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</si>
  <si>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</si>
  <si>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</si>
  <si>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</si>
  <si>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</si>
  <si>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</si>
  <si>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</si>
  <si>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</si>
  <si>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</si>
  <si>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</si>
  <si>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</si>
  <si>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</si>
  <si>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</si>
  <si>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</si>
  <si>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</si>
  <si>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</si>
  <si>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</si>
  <si>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</si>
  <si>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</si>
  <si>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</si>
  <si>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</si>
  <si>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</si>
  <si>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</si>
  <si>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</si>
  <si>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</si>
  <si>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</si>
  <si>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</si>
  <si>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</si>
  <si>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</si>
  <si>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</si>
  <si>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</si>
  <si>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</si>
  <si>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</si>
  <si>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</si>
  <si>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</si>
  <si>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</si>
  <si>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</si>
  <si>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</si>
  <si>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</si>
  <si>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</si>
  <si>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</si>
  <si>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</si>
  <si>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</si>
  <si>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</si>
  <si>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</si>
  <si>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</si>
  <si>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</si>
  <si>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</si>
  <si>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</si>
  <si>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</si>
  <si>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</si>
  <si>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</si>
  <si>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</si>
  <si>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</si>
  <si>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</si>
  <si>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</si>
  <si>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</si>
  <si>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</si>
  <si>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</si>
  <si>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</si>
  <si>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</si>
  <si>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</si>
  <si>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</si>
  <si>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</si>
  <si>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</si>
  <si>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</si>
  <si>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</si>
  <si>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</si>
  <si>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</si>
  <si>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</si>
  <si>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</si>
  <si>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</si>
  <si>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</si>
  <si>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</si>
  <si>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</si>
  <si>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</si>
  <si>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</si>
  <si>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</si>
  <si>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</si>
  <si>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</si>
  <si>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</si>
  <si>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</si>
  <si>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</si>
  <si>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</si>
  <si>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</si>
  <si>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</si>
  <si>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</si>
  <si>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</si>
  <si>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</si>
  <si>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</si>
  <si>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</si>
  <si>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</si>
  <si>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</si>
  <si>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</si>
  <si>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</si>
  <si>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</si>
  <si>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</si>
  <si>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</si>
  <si>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</si>
  <si>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</si>
  <si>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</si>
  <si>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</si>
  <si>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</si>
  <si>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</si>
  <si>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</si>
  <si>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</si>
  <si>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</si>
  <si>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</si>
  <si>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</si>
  <si>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</si>
  <si>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</si>
  <si>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</si>
  <si>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</si>
  <si>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</si>
  <si>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</si>
  <si>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</si>
  <si>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</si>
  <si>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</si>
  <si>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</si>
  <si>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</si>
  <si>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</si>
  <si>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</si>
  <si>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</si>
  <si>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</si>
  <si>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</si>
  <si>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</si>
  <si>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</si>
  <si>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</si>
  <si>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</si>
  <si>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</si>
  <si>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</si>
  <si>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</si>
  <si>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</si>
  <si>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</si>
  <si>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</si>
  <si>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</si>
  <si>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</si>
  <si>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</si>
  <si>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</si>
  <si>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</si>
  <si>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</si>
  <si>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</si>
  <si>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</si>
  <si>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</si>
  <si>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</si>
  <si>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</si>
  <si>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</si>
  <si>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</si>
  <si>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</si>
  <si>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</si>
  <si>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</si>
  <si>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</si>
  <si>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</si>
  <si>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</si>
  <si>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</si>
  <si>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</si>
  <si>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</si>
  <si>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</si>
  <si>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</si>
  <si>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</si>
  <si>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</si>
  <si>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</si>
  <si>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</si>
  <si>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</si>
  <si>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</si>
  <si>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</si>
  <si>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</si>
  <si>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</si>
  <si>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</si>
  <si>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</si>
  <si>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</si>
  <si>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</si>
  <si>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</si>
  <si>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</si>
  <si>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</si>
  <si>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</si>
  <si>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</si>
  <si>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</si>
  <si>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</si>
  <si>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</si>
  <si>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</si>
  <si>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</si>
  <si>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</si>
  <si>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</si>
  <si>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</si>
  <si>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</si>
  <si>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</si>
  <si>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</si>
  <si>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</si>
  <si>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</si>
  <si>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</si>
  <si>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</si>
  <si>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</si>
  <si>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</si>
  <si>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</si>
  <si>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</si>
  <si>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</si>
  <si>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</si>
  <si>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</si>
  <si>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</si>
  <si>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</si>
  <si>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</si>
  <si>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</si>
  <si>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</si>
  <si>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</si>
  <si>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</si>
  <si>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</si>
  <si>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</si>
  <si>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</si>
  <si>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</si>
  <si>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</si>
  <si>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</si>
  <si>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</si>
  <si>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</si>
  <si>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</si>
  <si>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</si>
  <si>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</si>
  <si>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</si>
  <si>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</si>
  <si>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</si>
  <si>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</si>
  <si>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</si>
  <si>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</si>
  <si>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</si>
  <si>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</si>
  <si>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</si>
  <si>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</si>
  <si>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</si>
  <si>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</si>
  <si>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</si>
  <si>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</si>
  <si>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</si>
  <si>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</si>
  <si>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</si>
  <si>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</si>
  <si>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</si>
  <si>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</si>
  <si>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</si>
  <si>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</si>
  <si>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</si>
  <si>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</si>
  <si>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</si>
  <si>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</si>
  <si>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</si>
  <si>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</si>
  <si>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</si>
  <si>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</si>
  <si>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</si>
  <si>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</si>
  <si>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</si>
  <si>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</si>
  <si>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</si>
  <si>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</si>
  <si>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</si>
  <si>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</si>
  <si>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</si>
  <si>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</si>
  <si>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</si>
  <si>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</si>
  <si>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</si>
  <si>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</si>
  <si>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</si>
  <si>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</si>
  <si>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</si>
  <si>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</si>
  <si>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</si>
  <si>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</si>
  <si>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</si>
  <si>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</si>
  <si>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</si>
  <si>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</si>
  <si>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</si>
  <si>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</si>
  <si>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</si>
  <si>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</si>
  <si>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</si>
  <si>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</si>
  <si>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</si>
  <si>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</si>
  <si>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</si>
  <si>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</si>
  <si>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</si>
  <si>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</si>
  <si>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</si>
  <si>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</si>
  <si>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</si>
  <si>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</si>
  <si>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</si>
  <si>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</si>
  <si>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</si>
  <si>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</si>
  <si>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</si>
  <si>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</si>
  <si>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</si>
  <si>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</si>
  <si>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</si>
  <si>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</si>
  <si>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</si>
  <si>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</si>
  <si>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</si>
  <si>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</si>
  <si>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</si>
  <si>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</si>
  <si>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</si>
  <si>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</si>
  <si>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</si>
  <si>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</si>
  <si>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</si>
  <si>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</si>
  <si>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</si>
  <si>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</si>
  <si>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</si>
  <si>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</si>
  <si>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</si>
  <si>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</si>
  <si>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</si>
  <si>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</si>
  <si>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</si>
  <si>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</si>
  <si>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</si>
  <si>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</si>
  <si>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</si>
  <si>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</si>
  <si>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</si>
  <si>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</si>
  <si>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</si>
  <si>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</si>
  <si>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</si>
  <si>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</si>
  <si>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</si>
  <si>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</si>
  <si>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</si>
  <si>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</si>
  <si>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</si>
  <si>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</si>
  <si>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</si>
  <si>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</si>
  <si>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</si>
  <si>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</si>
  <si>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</si>
  <si>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</si>
  <si>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</si>
  <si>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</si>
  <si>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</si>
  <si>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</si>
  <si>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</si>
  <si>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</si>
  <si>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</si>
  <si>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</si>
  <si>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</si>
  <si>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</si>
  <si>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</si>
  <si>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</si>
  <si>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</si>
  <si>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</si>
  <si>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</si>
  <si>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</si>
  <si>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</si>
  <si>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</si>
  <si>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</si>
  <si>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</si>
  <si>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</si>
  <si>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</si>
  <si>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</si>
  <si>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</si>
  <si>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</si>
  <si>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</si>
  <si>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</si>
  <si>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</si>
  <si>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</si>
  <si>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</si>
  <si>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</si>
  <si>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</si>
  <si>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</si>
  <si>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</si>
  <si>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</si>
  <si>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</si>
  <si>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</si>
  <si>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</si>
  <si>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</si>
  <si>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</si>
  <si>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</si>
  <si>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</si>
  <si>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</si>
  <si>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</si>
  <si>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</si>
  <si>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</si>
  <si>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</si>
  <si>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</si>
  <si>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</si>
  <si>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</si>
  <si>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</si>
  <si>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</si>
  <si>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</si>
  <si>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</si>
  <si>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</si>
  <si>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</si>
  <si>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</si>
  <si>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</si>
  <si>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</si>
  <si>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</si>
  <si>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</si>
  <si>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</si>
  <si>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</si>
  <si>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</si>
  <si>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</si>
  <si>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</si>
  <si>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</si>
  <si>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</si>
  <si>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</si>
  <si>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</si>
  <si>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</si>
  <si>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</si>
  <si>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</si>
  <si>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</si>
  <si>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</si>
  <si>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</si>
  <si>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</si>
  <si>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</si>
  <si>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</si>
  <si>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</si>
  <si>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</si>
  <si>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</si>
  <si>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</si>
  <si>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</si>
  <si>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</si>
  <si>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</si>
  <si>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</si>
  <si>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</si>
  <si>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</si>
  <si>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</si>
  <si>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</si>
  <si>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</si>
  <si>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</si>
  <si>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</si>
  <si>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</si>
  <si>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</si>
  <si>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</si>
  <si>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</si>
  <si>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</si>
  <si>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</si>
  <si>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</si>
  <si>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</si>
  <si>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</si>
  <si>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</si>
  <si>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</si>
  <si>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</si>
  <si>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</si>
  <si>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</si>
  <si>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</si>
  <si>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</si>
  <si>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</si>
  <si>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</si>
  <si>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</si>
  <si>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</si>
  <si>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</si>
  <si>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</si>
  <si>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</si>
  <si>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</si>
  <si>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</si>
  <si>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</si>
  <si>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</si>
  <si>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</si>
  <si>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</si>
  <si>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</si>
  <si>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</si>
  <si>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</si>
  <si>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</si>
  <si>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</si>
  <si>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</si>
  <si>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</si>
  <si>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</si>
  <si>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</si>
  <si>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</si>
  <si>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</si>
  <si>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</si>
  <si>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</si>
  <si>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</si>
  <si>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</si>
  <si>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</si>
  <si>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</si>
  <si>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</si>
  <si>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</si>
  <si>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</si>
  <si>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</si>
  <si>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</si>
  <si>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</si>
  <si>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</si>
  <si>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</si>
  <si>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</si>
  <si>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</si>
  <si>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</si>
  <si>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</si>
  <si>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</si>
  <si>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</si>
  <si>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</si>
  <si>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</si>
  <si>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</si>
  <si>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</si>
  <si>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</si>
  <si>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</si>
  <si>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</si>
  <si>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</si>
  <si>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</si>
  <si>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</si>
  <si>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</si>
  <si>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</si>
  <si>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</si>
  <si>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</si>
  <si>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</si>
  <si>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</si>
  <si>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</si>
  <si>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</si>
  <si>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</si>
  <si>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</si>
  <si>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</si>
  <si>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</si>
  <si>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</si>
  <si>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</si>
  <si>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</si>
  <si>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</si>
  <si>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</si>
  <si>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</si>
  <si>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</si>
  <si>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</si>
  <si>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</si>
  <si>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</si>
  <si>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</si>
  <si>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</si>
  <si>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</si>
  <si>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</si>
  <si>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</si>
  <si>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</si>
  <si>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</si>
  <si>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</si>
  <si>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</si>
  <si>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</si>
  <si>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</si>
  <si>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</si>
  <si>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</si>
  <si>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</si>
  <si>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</si>
  <si>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</si>
  <si>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</si>
  <si>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</si>
  <si>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</si>
  <si>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</si>
  <si>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</si>
  <si>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</si>
  <si>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</si>
  <si>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</si>
  <si>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</si>
  <si>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</si>
  <si>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</si>
  <si>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</si>
  <si>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</si>
  <si>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</si>
  <si>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</si>
  <si>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</si>
  <si>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</si>
  <si>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</si>
  <si>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</si>
  <si>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</si>
  <si>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</si>
  <si>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</si>
  <si>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</si>
  <si>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</si>
  <si>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</si>
  <si>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</si>
  <si>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</si>
  <si>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</si>
  <si>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</si>
  <si>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</si>
  <si>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</si>
  <si>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</si>
  <si>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</si>
  <si>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</si>
  <si>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</si>
  <si>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</si>
  <si>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</si>
  <si>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</si>
  <si>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</si>
  <si>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</si>
  <si>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</si>
  <si>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</si>
  <si>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</si>
  <si>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</si>
  <si>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</si>
  <si>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</si>
  <si>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</si>
  <si>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</si>
  <si>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</si>
  <si>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</si>
  <si>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</si>
  <si>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</si>
  <si>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</si>
  <si>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</si>
  <si>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</si>
  <si>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</si>
  <si>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</si>
  <si>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</si>
  <si>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</si>
  <si>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</si>
  <si>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</si>
  <si>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</si>
  <si>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</si>
  <si>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</si>
  <si>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</si>
  <si>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</si>
  <si>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</si>
  <si>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</si>
  <si>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</si>
  <si>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</si>
  <si>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</si>
  <si>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</si>
  <si>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</si>
  <si>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</si>
  <si>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</si>
  <si>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</si>
  <si>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</si>
  <si>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</si>
  <si>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</si>
  <si>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</si>
  <si>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</si>
  <si>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</si>
  <si>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</si>
  <si>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</si>
  <si>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</si>
  <si>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</si>
  <si>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</si>
  <si>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</si>
  <si>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</si>
  <si>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</si>
  <si>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</si>
  <si>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</si>
  <si>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</si>
  <si>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</si>
  <si>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</si>
  <si>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</si>
  <si>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</si>
  <si>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</si>
  <si>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</si>
  <si>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</si>
  <si>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</si>
  <si>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</si>
  <si>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</si>
  <si>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</si>
  <si>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</si>
  <si>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</si>
  <si>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</si>
  <si>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</si>
  <si>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</si>
  <si>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</si>
  <si>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</si>
  <si>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</si>
  <si>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</si>
  <si>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</si>
  <si>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</si>
  <si>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</si>
  <si>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</si>
  <si>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</si>
  <si>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</si>
  <si>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</si>
  <si>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</si>
  <si>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</si>
  <si>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</si>
  <si>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</si>
  <si>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</si>
  <si>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</si>
  <si>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</si>
  <si>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</si>
  <si>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</si>
  <si>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</si>
  <si>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</si>
  <si>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</si>
  <si>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</si>
  <si>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</si>
  <si>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</si>
  <si>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</si>
  <si>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</si>
  <si>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</si>
  <si>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</si>
  <si>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</si>
  <si>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</si>
  <si>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</si>
  <si>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</si>
  <si>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</si>
  <si>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</si>
  <si>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</si>
  <si>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</si>
  <si>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</si>
  <si>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</si>
  <si>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</si>
  <si>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</si>
  <si>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</si>
  <si>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</si>
  <si>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</si>
  <si>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</si>
  <si>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</si>
  <si>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</si>
  <si>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</si>
  <si>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</si>
  <si>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</si>
  <si>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</si>
  <si>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</si>
  <si>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</si>
  <si>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</si>
  <si>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</si>
  <si>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</si>
  <si>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</si>
  <si>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</si>
  <si>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</si>
  <si>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</si>
  <si>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</si>
  <si>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</si>
  <si>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</si>
  <si>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</si>
  <si>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</si>
  <si>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</si>
  <si>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</si>
  <si>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</si>
  <si>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</si>
  <si>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</si>
  <si>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</si>
  <si>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</si>
  <si>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</si>
  <si>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</si>
  <si>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</si>
  <si>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</si>
  <si>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</si>
  <si>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</si>
  <si>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</si>
  <si>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</si>
  <si>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</si>
  <si>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</si>
  <si>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</si>
  <si>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</si>
  <si>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</si>
  <si>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</si>
  <si>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</si>
  <si>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</si>
  <si>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</si>
  <si>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</si>
  <si>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</si>
  <si>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</si>
  <si>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</si>
  <si>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</si>
  <si>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</si>
  <si>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</si>
  <si>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</si>
  <si>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</si>
  <si>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</si>
  <si>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</si>
  <si>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</si>
  <si>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</si>
  <si>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</si>
  <si>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</si>
  <si>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</si>
  <si>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</si>
  <si>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</si>
  <si>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</si>
  <si>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</si>
  <si>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</si>
  <si>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</si>
  <si>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</si>
  <si>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</si>
  <si>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</si>
  <si>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</si>
  <si>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</si>
  <si>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</si>
  <si>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</si>
  <si>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</si>
  <si>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</si>
  <si>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</si>
  <si>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</si>
  <si>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</si>
  <si>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</si>
  <si>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</si>
  <si>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</si>
  <si>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</si>
  <si>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</si>
  <si>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</si>
  <si>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</si>
  <si>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</si>
  <si>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</si>
  <si>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</si>
  <si>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</si>
  <si>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</si>
  <si>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</si>
  <si>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</si>
  <si>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</si>
  <si>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</si>
  <si>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</si>
  <si>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</si>
  <si>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</si>
  <si>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</si>
  <si>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</si>
  <si>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</si>
  <si>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</si>
  <si>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</si>
  <si>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</si>
  <si>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</si>
  <si>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</si>
  <si>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</si>
  <si>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</si>
  <si>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</si>
  <si>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</si>
  <si>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</si>
  <si>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</si>
  <si>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</si>
  <si>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</si>
  <si>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</si>
  <si>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</si>
  <si>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</si>
  <si>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</si>
  <si>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</si>
  <si>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</si>
  <si>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</si>
  <si>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</si>
  <si>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</si>
  <si>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</si>
  <si>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</si>
  <si>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</si>
  <si>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</si>
  <si>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</si>
  <si>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</si>
  <si>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</si>
  <si>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</si>
  <si>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</si>
  <si>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</si>
  <si>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</si>
  <si>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</si>
  <si>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</si>
  <si>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</si>
  <si>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</si>
  <si>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</si>
  <si>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</si>
  <si>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</si>
  <si>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</si>
  <si>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</si>
  <si>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</si>
  <si>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</si>
  <si>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</si>
  <si>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</si>
  <si>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</si>
  <si>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</si>
  <si>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</si>
  <si>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</si>
  <si>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</si>
  <si>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</si>
  <si>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</si>
  <si>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</si>
  <si>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</si>
  <si>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</si>
  <si>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</si>
  <si>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</si>
  <si>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</si>
  <si>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</si>
  <si>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</si>
  <si>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</si>
  <si>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</si>
  <si>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</si>
  <si>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</si>
  <si>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</si>
  <si>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</si>
  <si>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</si>
  <si>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</si>
  <si>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</si>
  <si>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</si>
  <si>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</si>
  <si>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</si>
  <si>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</si>
  <si>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</si>
  <si>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</si>
  <si>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</si>
  <si>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</si>
  <si>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</si>
  <si>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</si>
  <si>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</si>
  <si>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</si>
  <si>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</si>
  <si>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</si>
  <si>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</si>
  <si>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</si>
  <si>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</si>
  <si>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</si>
  <si>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</si>
  <si>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</si>
  <si>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</si>
  <si>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</si>
  <si>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</si>
  <si>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</si>
  <si>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</si>
  <si>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</si>
  <si>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</si>
  <si>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</si>
  <si>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</si>
  <si>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</si>
  <si>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</si>
  <si>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</si>
  <si>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</si>
  <si>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</si>
  <si>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</si>
  <si>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</si>
  <si>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</si>
  <si>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</si>
  <si>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</si>
  <si>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</si>
  <si>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</si>
  <si>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</si>
  <si>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</si>
  <si>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</si>
  <si>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</si>
  <si>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</si>
  <si>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</si>
  <si>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</si>
  <si>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</si>
  <si>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</si>
  <si>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</si>
  <si>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</si>
  <si>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</si>
  <si>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</si>
  <si>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</si>
  <si>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</si>
  <si>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</si>
  <si>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</si>
  <si>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</si>
  <si>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</si>
  <si>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</si>
  <si>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</si>
  <si>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</si>
  <si>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</si>
  <si>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</si>
  <si>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</si>
  <si>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</si>
  <si>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</si>
  <si>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</si>
  <si>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</si>
  <si>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</si>
  <si>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</si>
  <si>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</si>
  <si>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</si>
  <si>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</si>
  <si>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</si>
  <si>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</si>
  <si>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</si>
  <si>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</si>
  <si>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</si>
  <si>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</si>
  <si>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</si>
  <si>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</si>
  <si>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</si>
  <si>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</si>
  <si>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</si>
  <si>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</si>
  <si>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</si>
  <si>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</si>
  <si>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</si>
  <si>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</si>
  <si>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</si>
  <si>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</si>
  <si>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</si>
  <si>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</si>
  <si>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</si>
  <si>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</si>
  <si>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</si>
  <si>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</si>
  <si>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</si>
  <si>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</si>
  <si>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</si>
  <si>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</si>
  <si>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</si>
  <si>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</si>
  <si>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</si>
  <si>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</si>
  <si>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</si>
  <si>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</si>
  <si>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</si>
  <si>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</si>
  <si>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</si>
  <si>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</si>
  <si>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</si>
  <si>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</si>
  <si>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</si>
  <si>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</si>
  <si>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</si>
  <si>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</si>
  <si>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</si>
  <si>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</si>
  <si>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</si>
  <si>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</si>
  <si>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</si>
  <si>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</si>
  <si>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</si>
  <si>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</si>
  <si>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</si>
  <si>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</si>
  <si>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</si>
  <si>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</si>
  <si>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</si>
  <si>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</si>
  <si>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</si>
  <si>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</si>
  <si>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</si>
  <si>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</si>
  <si>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</si>
  <si>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</si>
  <si>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</si>
  <si>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</si>
  <si>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</si>
  <si>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</si>
  <si>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</si>
  <si>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</si>
  <si>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</si>
  <si>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</si>
  <si>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</si>
  <si>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</si>
  <si>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</si>
  <si>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</si>
  <si>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</si>
  <si>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</si>
  <si>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</si>
  <si>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</si>
  <si>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</si>
  <si>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</si>
  <si>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</si>
  <si>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</si>
  <si>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</si>
  <si>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</si>
  <si>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</si>
  <si>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</si>
  <si>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</si>
  <si>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</si>
  <si>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</si>
  <si>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</si>
  <si>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</si>
  <si>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</si>
  <si>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</si>
  <si>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</si>
  <si>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</si>
  <si>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</si>
  <si>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</si>
  <si>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</si>
  <si>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</si>
  <si>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</si>
  <si>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</si>
  <si>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</si>
  <si>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</si>
  <si>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</si>
  <si>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</si>
  <si>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</si>
  <si>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</si>
  <si>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</si>
  <si>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</si>
  <si>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</si>
  <si>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</si>
  <si>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</si>
  <si>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</si>
  <si>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</si>
  <si>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</si>
  <si>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</si>
  <si>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</si>
  <si>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</si>
  <si>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</si>
  <si>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</si>
  <si>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</si>
  <si>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</si>
  <si>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</si>
  <si>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</si>
  <si>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</si>
  <si>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</si>
  <si>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</si>
  <si>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</si>
  <si>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</si>
  <si>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</si>
  <si>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</si>
  <si>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</si>
  <si>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</si>
  <si>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</si>
  <si>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</si>
  <si>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</si>
  <si>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</si>
  <si>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</si>
  <si>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</si>
  <si>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</si>
  <si>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</si>
  <si>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</si>
  <si>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</si>
  <si>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</si>
  <si>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</si>
  <si>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</si>
  <si>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</si>
  <si>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</si>
  <si>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</si>
  <si>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</si>
  <si>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</si>
  <si>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</si>
  <si>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</si>
  <si>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</si>
  <si>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</si>
  <si>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</si>
  <si>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</si>
  <si>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</si>
  <si>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</si>
  <si>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</si>
  <si>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</si>
  <si>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</si>
  <si>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</si>
  <si>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</si>
  <si>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</si>
  <si>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</si>
  <si>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</si>
  <si>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</si>
  <si>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</si>
  <si>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</si>
  <si>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</si>
  <si>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</si>
  <si>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</si>
  <si>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</si>
  <si>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</si>
  <si>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</si>
  <si>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</si>
  <si>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</si>
  <si>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</si>
  <si>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</si>
  <si>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</si>
  <si>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</si>
  <si>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</si>
  <si>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</si>
  <si>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</si>
  <si>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</si>
  <si>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</si>
  <si>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</si>
  <si>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</si>
  <si>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</si>
  <si>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</si>
  <si>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</si>
  <si>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</si>
  <si>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</si>
  <si>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</si>
  <si>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</si>
  <si>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</si>
  <si>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</si>
  <si>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</si>
  <si>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</si>
  <si>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</si>
  <si>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</si>
  <si>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</si>
  <si>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</si>
  <si>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</si>
  <si>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</si>
  <si>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</si>
  <si>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</si>
  <si>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</si>
  <si>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</si>
  <si>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</si>
  <si>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</si>
  <si>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</si>
  <si>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</si>
  <si>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</si>
  <si>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</si>
  <si>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</si>
  <si>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</si>
  <si>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</si>
  <si>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</si>
  <si>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</si>
  <si>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</si>
  <si>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</si>
  <si>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</si>
  <si>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</si>
  <si>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</si>
  <si>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</si>
  <si>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</si>
  <si>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</si>
  <si>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</si>
  <si>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</si>
  <si>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</si>
  <si>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</si>
  <si>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</si>
  <si>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</si>
  <si>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</si>
  <si>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</si>
  <si>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</si>
  <si>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</si>
  <si>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</si>
  <si>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</si>
  <si>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</si>
  <si>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</si>
  <si>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</si>
  <si>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</si>
  <si>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</si>
  <si>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</si>
  <si>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</si>
  <si>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</si>
  <si>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</si>
  <si>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</si>
  <si>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</si>
  <si>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</si>
  <si>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</si>
  <si>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</si>
  <si>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</si>
  <si>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</si>
  <si>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</si>
  <si>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</si>
  <si>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</si>
  <si>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</si>
  <si>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</si>
  <si>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</si>
  <si>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</si>
  <si>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</si>
  <si>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</si>
  <si>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</si>
  <si>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</si>
  <si>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</si>
  <si>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</si>
  <si>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</si>
  <si>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</si>
  <si>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</si>
  <si>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</si>
  <si>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</si>
  <si>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</si>
  <si>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</si>
  <si>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</si>
  <si>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</si>
  <si>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</si>
  <si>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</si>
  <si>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</si>
  <si>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</si>
  <si>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</si>
  <si>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</si>
  <si>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</si>
  <si>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</si>
  <si>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</si>
  <si>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</si>
  <si>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</si>
  <si>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</si>
  <si>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</si>
  <si>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</si>
  <si>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</si>
  <si>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</si>
  <si>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</si>
  <si>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</si>
  <si>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</si>
  <si>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</si>
  <si>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</si>
  <si>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</si>
  <si>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</si>
  <si>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</si>
  <si>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</si>
  <si>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</si>
  <si>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</si>
  <si>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</si>
  <si>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</si>
  <si>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</si>
  <si>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</si>
  <si>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</si>
  <si>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</si>
  <si>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</si>
  <si>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</si>
  <si>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</si>
  <si>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</si>
  <si>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</si>
  <si>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</si>
  <si>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</si>
  <si>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</si>
  <si>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</si>
  <si>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</si>
  <si>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</si>
  <si>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</si>
  <si>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</si>
  <si>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</si>
  <si>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</si>
  <si>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</si>
  <si>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</si>
  <si>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</si>
  <si>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</si>
  <si>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</si>
  <si>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</si>
  <si>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</si>
  <si>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</si>
  <si>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</si>
  <si>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</si>
  <si>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</si>
  <si>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</si>
  <si>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</si>
  <si>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</si>
  <si>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</si>
  <si>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</si>
  <si>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</si>
  <si>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</si>
  <si>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</si>
  <si>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</si>
  <si>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</si>
  <si>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</si>
  <si>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</si>
  <si>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</si>
  <si>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</si>
  <si>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</si>
  <si>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</si>
  <si>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</si>
  <si>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</si>
  <si>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</si>
  <si>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</si>
  <si>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</si>
  <si>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</si>
  <si>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</si>
  <si>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</si>
  <si>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</si>
  <si>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</si>
  <si>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</si>
  <si>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</si>
  <si>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</si>
  <si>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</si>
  <si>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</si>
  <si>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</si>
  <si>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</si>
  <si>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</si>
  <si>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</si>
  <si>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</si>
  <si>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</si>
  <si>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</si>
  <si>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</si>
  <si>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</si>
  <si>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</si>
  <si>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</si>
  <si>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</si>
  <si>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</si>
  <si>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</si>
  <si>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</si>
  <si>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</si>
  <si>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</si>
  <si>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</si>
  <si>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</si>
  <si>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</si>
  <si>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</si>
  <si>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</si>
  <si>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</si>
  <si>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</si>
  <si>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</si>
  <si>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</si>
  <si>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</si>
  <si>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</si>
  <si>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</si>
  <si>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</si>
  <si>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</si>
  <si>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</si>
  <si>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</si>
  <si>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</si>
  <si>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</si>
  <si>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</si>
  <si>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</si>
  <si>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</si>
  <si>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</si>
  <si>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</si>
  <si>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</si>
  <si>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</si>
  <si>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</si>
  <si>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</si>
  <si>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</si>
  <si>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</si>
  <si>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</si>
  <si>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</si>
  <si>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</si>
  <si>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</si>
  <si>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</si>
  <si>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</si>
  <si>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</si>
  <si>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</si>
  <si>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</si>
  <si>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</si>
  <si>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</si>
  <si>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</si>
  <si>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</si>
  <si>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</si>
  <si>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</si>
  <si>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</si>
  <si>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</si>
  <si>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</si>
  <si>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</si>
  <si>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</si>
  <si>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</si>
  <si>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</si>
  <si>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</si>
  <si>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</si>
  <si>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</si>
  <si>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</si>
  <si>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</si>
  <si>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</si>
  <si>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</si>
  <si>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</si>
  <si>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</si>
  <si>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</si>
  <si>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</si>
  <si>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</si>
  <si>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</si>
  <si>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</si>
  <si>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</si>
  <si>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</si>
  <si>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</si>
  <si>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</si>
  <si>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</si>
  <si>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</si>
  <si>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</si>
  <si>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</si>
  <si>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</si>
  <si>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</si>
  <si>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</si>
  <si>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</si>
  <si>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</si>
  <si>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</si>
  <si>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</si>
  <si>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</si>
  <si>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</si>
  <si>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</si>
  <si>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</si>
  <si>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</si>
  <si>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</si>
  <si>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</si>
  <si>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</si>
  <si>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</si>
  <si>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</si>
  <si>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</si>
  <si>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</si>
  <si>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</si>
  <si>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</si>
  <si>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</si>
  <si>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</si>
  <si>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</si>
  <si>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</si>
  <si>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</si>
  <si>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</si>
  <si>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</si>
  <si>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</si>
  <si>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</si>
  <si>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</si>
  <si>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</si>
  <si>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</si>
  <si>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</si>
  <si>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</si>
  <si>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</si>
  <si>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</si>
  <si>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</si>
  <si>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</si>
  <si>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</si>
  <si>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</si>
  <si>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</si>
  <si>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</si>
  <si>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</si>
  <si>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</si>
  <si>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</si>
  <si>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</si>
  <si>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</si>
  <si>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</si>
  <si>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</si>
  <si>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</si>
  <si>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</si>
  <si>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</si>
  <si>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</si>
  <si>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</si>
  <si>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</si>
  <si>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</si>
  <si>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</si>
  <si>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</si>
  <si>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</si>
  <si>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</si>
  <si>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</si>
  <si>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</si>
  <si>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</si>
  <si>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</si>
  <si>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</si>
  <si>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</si>
  <si>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</si>
  <si>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</si>
  <si>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</si>
  <si>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</si>
  <si>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</si>
  <si>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</si>
  <si>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</si>
  <si>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</si>
  <si>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</si>
  <si>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</si>
  <si>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</si>
  <si>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</si>
  <si>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</si>
  <si>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</si>
  <si>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</si>
  <si>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</si>
  <si>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</si>
  <si>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</si>
  <si>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</si>
  <si>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</si>
  <si>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</si>
  <si>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</si>
  <si>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</si>
  <si>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</si>
  <si>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</si>
  <si>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</si>
  <si>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</si>
  <si>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</si>
  <si>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</si>
  <si>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</si>
  <si>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</si>
  <si>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</si>
  <si>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</si>
  <si>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</si>
  <si>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</si>
  <si>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</si>
  <si>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</si>
  <si>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</si>
  <si>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</si>
  <si>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</si>
  <si>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</si>
  <si>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</si>
  <si>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</si>
  <si>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</si>
  <si>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</si>
  <si>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</si>
  <si>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</si>
  <si>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</si>
  <si>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</si>
  <si>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</si>
  <si>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</si>
  <si>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</si>
  <si>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</si>
  <si>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</si>
  <si>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</si>
  <si>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</si>
  <si>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</si>
  <si>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</si>
  <si>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</si>
  <si>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</si>
  <si>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</si>
  <si>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</si>
  <si>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</si>
  <si>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</si>
  <si>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</si>
  <si>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</si>
  <si>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</si>
  <si>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</si>
  <si>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</si>
  <si>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</si>
  <si>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</si>
  <si>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</si>
  <si>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</si>
  <si>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</si>
  <si>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</si>
  <si>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</si>
  <si>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</si>
  <si>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</si>
  <si>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</si>
  <si>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</si>
  <si>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</si>
  <si>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</si>
  <si>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</si>
  <si>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</si>
  <si>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</si>
  <si>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</si>
  <si>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</si>
  <si>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</si>
  <si>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</si>
  <si>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</si>
  <si>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</si>
  <si>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</si>
  <si>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</si>
  <si>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</si>
  <si>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</si>
  <si>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</si>
  <si>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</si>
  <si>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</si>
  <si>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</si>
  <si>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</si>
  <si>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</si>
  <si>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</si>
  <si>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</si>
  <si>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</si>
  <si>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</si>
  <si>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</si>
  <si>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</si>
  <si>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</si>
  <si>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</si>
  <si>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</si>
  <si>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</si>
  <si>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</si>
  <si>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</si>
  <si>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</si>
  <si>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</si>
  <si>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</si>
  <si>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</si>
  <si>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</si>
  <si>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</si>
  <si>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</si>
  <si>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</si>
  <si>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</si>
  <si>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</si>
  <si>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</si>
  <si>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</si>
  <si>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</si>
  <si>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</si>
  <si>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</si>
  <si>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</si>
  <si>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</si>
  <si>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</si>
  <si>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</si>
  <si>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</si>
  <si>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</si>
  <si>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</si>
  <si>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</si>
  <si>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</si>
  <si>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</si>
  <si>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</si>
  <si>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</si>
  <si>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</si>
  <si>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</si>
  <si>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</si>
  <si>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</si>
  <si>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</si>
  <si>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</si>
  <si>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</si>
  <si>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</si>
  <si>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</si>
  <si>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</si>
  <si>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</si>
  <si>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</si>
  <si>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</si>
  <si>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</si>
  <si>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</si>
  <si>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</si>
  <si>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</si>
  <si>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</si>
  <si>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</si>
  <si>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</si>
  <si>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</si>
  <si>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</si>
  <si>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</si>
  <si>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</si>
  <si>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</si>
  <si>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</si>
  <si>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</si>
  <si>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</si>
  <si>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</si>
  <si>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</si>
  <si>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</si>
  <si>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</si>
  <si>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</si>
  <si>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</si>
  <si>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</si>
  <si>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</si>
  <si>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</si>
  <si>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</si>
  <si>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</si>
  <si>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</si>
  <si>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</si>
  <si>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</si>
  <si>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</si>
  <si>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</si>
  <si>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</si>
  <si>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</si>
  <si>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</si>
  <si>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</si>
  <si>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</si>
  <si>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</si>
  <si>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</si>
  <si>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</si>
  <si>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</si>
  <si>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</si>
  <si>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</si>
  <si>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</si>
  <si>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</si>
  <si>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</si>
  <si>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</si>
  <si>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</si>
  <si>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</si>
  <si>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</si>
  <si>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</si>
  <si>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</si>
  <si>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</si>
  <si>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</si>
  <si>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</si>
  <si>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</si>
  <si>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</si>
  <si>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</si>
  <si>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</si>
  <si>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</si>
  <si>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</si>
  <si>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</si>
  <si>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</si>
  <si>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</si>
  <si>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</si>
  <si>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</si>
  <si>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</si>
  <si>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</si>
  <si>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</si>
  <si>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</si>
  <si>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</si>
  <si>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</si>
  <si>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</si>
  <si>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</si>
  <si>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</si>
  <si>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</si>
  <si>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</si>
  <si>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</si>
  <si>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</si>
  <si>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</si>
  <si>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</si>
  <si>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</si>
  <si>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</si>
  <si>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</si>
  <si>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</si>
  <si>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</si>
  <si>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</si>
  <si>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</si>
  <si>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</si>
  <si>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</si>
  <si>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</si>
  <si>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</si>
  <si>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</si>
  <si>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</si>
  <si>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</si>
  <si>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</si>
  <si>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</si>
  <si>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</si>
  <si>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</si>
  <si>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</si>
  <si>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</si>
  <si>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</si>
  <si>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</si>
  <si>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</si>
  <si>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</si>
  <si>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</si>
  <si>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</si>
  <si>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</si>
  <si>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</si>
  <si>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</si>
  <si>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</si>
  <si>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</si>
  <si>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</si>
  <si>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</si>
  <si>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</si>
  <si>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</si>
  <si>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</si>
  <si>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</si>
  <si>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</si>
  <si>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</si>
  <si>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</si>
  <si>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</si>
  <si>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</si>
  <si>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</si>
  <si>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</si>
  <si>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</si>
  <si>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</si>
  <si>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</si>
  <si>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</si>
  <si>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</si>
  <si>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</si>
  <si>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</si>
  <si>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</si>
  <si>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</si>
  <si>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</si>
  <si>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</si>
  <si>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</si>
  <si>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</si>
  <si>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</si>
  <si>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</si>
  <si>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</si>
  <si>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</si>
  <si>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</si>
  <si>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</si>
  <si>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</si>
  <si>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</si>
  <si>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</si>
  <si>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</si>
  <si>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</si>
  <si>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</si>
  <si>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</si>
  <si>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</si>
  <si>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</si>
  <si>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</si>
  <si>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</si>
  <si>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</si>
  <si>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</si>
  <si>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</si>
  <si>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</si>
  <si>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</si>
  <si>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</si>
  <si>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</si>
  <si>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</si>
  <si>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</si>
  <si>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</si>
  <si>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</si>
  <si>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</si>
  <si>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</si>
  <si>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</si>
  <si>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</si>
  <si>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</si>
  <si>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</si>
  <si>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</si>
  <si>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</si>
  <si>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</si>
  <si>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</si>
  <si>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</si>
  <si>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</si>
  <si>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</si>
  <si>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</si>
  <si>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</si>
  <si>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</si>
  <si>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</si>
  <si>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</si>
  <si>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</si>
  <si>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</si>
  <si>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</si>
  <si>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</si>
  <si>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</si>
  <si>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</si>
  <si>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</si>
  <si>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</si>
  <si>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</si>
  <si>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</si>
  <si>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</si>
  <si>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</si>
  <si>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</si>
  <si>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</si>
  <si>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</si>
  <si>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</si>
  <si>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</si>
  <si>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</si>
  <si>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</si>
  <si>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</si>
  <si>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</si>
  <si>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</si>
  <si>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</si>
  <si>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</si>
  <si>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</si>
  <si>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</si>
  <si>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</si>
  <si>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</si>
  <si>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</si>
  <si>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</si>
  <si>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</si>
  <si>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</si>
  <si>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</si>
  <si>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</si>
  <si>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</si>
  <si>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</si>
  <si>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</si>
  <si>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</si>
  <si>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</si>
  <si>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</si>
  <si>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</si>
  <si>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</si>
  <si>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</si>
  <si>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</si>
  <si>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</si>
  <si>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</si>
  <si>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</si>
  <si>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</si>
  <si>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</si>
  <si>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</si>
  <si>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</si>
  <si>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</si>
  <si>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</si>
  <si>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</si>
  <si>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</si>
  <si>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</si>
  <si>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</si>
  <si>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</si>
  <si>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</si>
  <si>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</si>
  <si>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</si>
  <si>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</si>
  <si>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</si>
  <si>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</si>
  <si>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</si>
  <si>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</si>
  <si>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</si>
  <si>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</si>
  <si>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</si>
  <si>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</si>
  <si>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</si>
  <si>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</si>
  <si>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</si>
  <si>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</si>
  <si>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</si>
  <si>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</si>
  <si>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</si>
  <si>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</si>
  <si>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</si>
  <si>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</si>
  <si>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</si>
  <si>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</si>
  <si>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</si>
  <si>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</si>
  <si>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</si>
  <si>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</si>
  <si>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</si>
  <si>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</si>
  <si>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</si>
  <si>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</si>
  <si>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</si>
  <si>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</si>
  <si>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</si>
  <si>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</si>
  <si>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</si>
  <si>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</si>
  <si>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</si>
  <si>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</si>
  <si>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</si>
  <si>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</si>
  <si>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</si>
  <si>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</si>
  <si>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</si>
  <si>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</si>
  <si>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</si>
  <si>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</si>
  <si>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</si>
  <si>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</si>
  <si>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</si>
  <si>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</si>
  <si>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</si>
  <si>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</si>
  <si>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</si>
  <si>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</si>
  <si>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</si>
  <si>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</si>
  <si>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</si>
  <si>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</si>
  <si>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</si>
  <si>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</si>
  <si>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</si>
  <si>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</si>
  <si>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</si>
  <si>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</si>
  <si>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</si>
  <si>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</si>
  <si>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</si>
  <si>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</si>
  <si>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</si>
  <si>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</si>
  <si>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</si>
  <si>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</si>
  <si>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</si>
  <si>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</si>
  <si>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</si>
  <si>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</si>
  <si>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</si>
  <si>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</si>
  <si>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</si>
  <si>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</si>
  <si>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</si>
  <si>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</si>
  <si>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</si>
  <si>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</si>
  <si>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</si>
  <si>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</si>
  <si>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</si>
  <si>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</si>
  <si>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</si>
  <si>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</si>
  <si>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</si>
  <si>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</si>
  <si>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</si>
  <si>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</si>
  <si>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</si>
  <si>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</si>
  <si>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</si>
  <si>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</si>
  <si>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</si>
  <si>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</si>
  <si>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</si>
  <si>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</si>
  <si>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</si>
  <si>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</si>
  <si>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</si>
  <si>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</si>
  <si>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</si>
  <si>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</si>
  <si>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</si>
  <si>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</si>
  <si>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</si>
  <si>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</si>
  <si>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</si>
  <si>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</si>
  <si>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</si>
  <si>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</si>
  <si>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</si>
  <si>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</si>
  <si>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</si>
  <si>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</si>
  <si>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</si>
  <si>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</si>
  <si>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</si>
  <si>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</si>
  <si>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</si>
  <si>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</si>
  <si>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</si>
  <si>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</si>
  <si>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</si>
  <si>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</si>
  <si>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</si>
  <si>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</si>
  <si>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</si>
  <si>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</si>
  <si>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</si>
  <si>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</si>
  <si>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</si>
  <si>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</si>
  <si>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</si>
  <si>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</si>
  <si>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</si>
  <si>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</si>
  <si>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</si>
  <si>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</si>
  <si>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</si>
  <si>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</si>
  <si>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</si>
  <si>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</si>
  <si>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</si>
  <si>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</si>
  <si>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</si>
  <si>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</si>
  <si>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</si>
  <si>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</si>
  <si>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</si>
  <si>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</si>
  <si>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</si>
  <si>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</si>
  <si>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</si>
  <si>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</si>
  <si>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</si>
  <si>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</si>
  <si>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</si>
  <si>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</si>
  <si>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</si>
  <si>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</si>
  <si>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</si>
  <si>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</si>
  <si>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</si>
  <si>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</si>
  <si>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</si>
  <si>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</si>
  <si>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</si>
  <si>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</si>
  <si>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</si>
  <si>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</si>
  <si>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</si>
  <si>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</si>
  <si>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</si>
  <si>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</si>
  <si>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</si>
  <si>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</si>
  <si>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</si>
  <si>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</si>
  <si>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</si>
  <si>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</si>
  <si>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</si>
  <si>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</si>
  <si>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</si>
  <si>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</si>
  <si>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</si>
  <si>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</si>
  <si>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</si>
  <si>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</si>
  <si>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</si>
  <si>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</si>
  <si>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</si>
  <si>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</si>
  <si>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</si>
  <si>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</si>
  <si>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</si>
  <si>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</si>
  <si>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</si>
  <si>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</si>
  <si>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</si>
  <si>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</si>
  <si>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</si>
  <si>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</si>
  <si>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</si>
  <si>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</si>
  <si>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</si>
  <si>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</si>
  <si>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</si>
  <si>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</si>
  <si>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</si>
  <si>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</si>
  <si>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</si>
  <si>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</si>
  <si>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</si>
  <si>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</si>
  <si>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</si>
  <si>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</si>
  <si>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</si>
  <si>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</si>
  <si>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</si>
  <si>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</si>
  <si>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</si>
  <si>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</si>
  <si>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</si>
  <si>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</si>
  <si>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</si>
  <si>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</si>
  <si>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</si>
  <si>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</si>
  <si>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</si>
  <si>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</si>
  <si>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</si>
  <si>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</si>
  <si>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</si>
  <si>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</si>
  <si>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</si>
  <si>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</si>
  <si>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</si>
  <si>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</si>
  <si>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</si>
  <si>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</si>
  <si>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</si>
  <si>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</si>
  <si>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</si>
  <si>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</si>
  <si>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</si>
  <si>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</si>
  <si>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</si>
  <si>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</si>
  <si>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</si>
  <si>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</si>
  <si>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</si>
  <si>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</si>
  <si>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</si>
  <si>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</si>
  <si>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</si>
  <si>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</si>
  <si>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</si>
  <si>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</si>
  <si>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</si>
  <si>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</si>
  <si>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</si>
  <si>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</si>
  <si>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</si>
  <si>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</si>
  <si>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</si>
  <si>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</si>
  <si>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</si>
  <si>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</si>
  <si>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</si>
  <si>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</si>
  <si>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</si>
  <si>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</si>
  <si>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</si>
  <si>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</si>
  <si>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</si>
  <si>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</si>
  <si>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</si>
  <si>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</si>
  <si>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</si>
  <si>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</si>
  <si>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</si>
  <si>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</si>
  <si>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</si>
  <si>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</si>
  <si>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</si>
  <si>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</si>
  <si>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</si>
  <si>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</si>
  <si>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</si>
  <si>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</si>
  <si>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</si>
  <si>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</si>
  <si>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</si>
  <si>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</si>
  <si>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</si>
  <si>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</si>
  <si>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</si>
  <si>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</si>
  <si>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</si>
  <si>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</si>
  <si>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</si>
  <si>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</si>
  <si>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</si>
  <si>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</si>
  <si>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</si>
  <si>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</si>
  <si>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</si>
  <si>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</si>
  <si>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</si>
  <si>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</si>
  <si>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</si>
  <si>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</si>
  <si>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</si>
  <si>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</si>
  <si>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</si>
  <si>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</si>
  <si>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</si>
  <si>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</si>
  <si>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</si>
  <si>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</si>
  <si>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</si>
  <si>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</si>
  <si>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</si>
  <si>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</si>
  <si>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</si>
  <si>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</si>
  <si>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</si>
  <si>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</si>
  <si>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</si>
  <si>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</si>
  <si>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</si>
  <si>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</si>
  <si>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</si>
  <si>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</si>
  <si>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</si>
  <si>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</si>
  <si>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</si>
  <si>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</si>
  <si>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</si>
  <si>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</si>
  <si>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</si>
  <si>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</si>
  <si>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</si>
  <si>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</si>
  <si>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</si>
  <si>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</si>
  <si>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</si>
  <si>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</si>
  <si>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</si>
  <si>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</si>
  <si>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</si>
  <si>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</si>
  <si>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</si>
  <si>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</si>
  <si>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</si>
  <si>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</si>
  <si>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</si>
  <si>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</si>
  <si>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</si>
  <si>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</si>
  <si>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</si>
  <si>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</si>
  <si>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</si>
  <si>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</si>
  <si>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</si>
  <si>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</si>
  <si>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</si>
  <si>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</si>
  <si>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</si>
  <si>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</si>
  <si>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</si>
  <si>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</si>
  <si>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</si>
  <si>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</si>
  <si>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</si>
  <si>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</si>
  <si>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</si>
  <si>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</si>
  <si>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</si>
  <si>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</si>
  <si>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</si>
  <si>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</si>
  <si>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</si>
  <si>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</si>
  <si>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</si>
  <si>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</si>
  <si>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</si>
  <si>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</si>
  <si>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</si>
  <si>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</si>
  <si>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</si>
  <si>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</si>
  <si>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</si>
  <si>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</si>
  <si>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</si>
  <si>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</si>
  <si>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</si>
  <si>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</si>
  <si>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</si>
  <si>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</si>
  <si>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</si>
  <si>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</si>
  <si>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</si>
  <si>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</si>
  <si>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</si>
  <si>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</si>
  <si>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</si>
  <si>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</si>
  <si>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</si>
  <si>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</si>
  <si>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</si>
  <si>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</si>
  <si>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</si>
  <si>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</si>
  <si>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</si>
  <si>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</si>
  <si>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</si>
  <si>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</si>
  <si>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</si>
  <si>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</si>
  <si>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</si>
  <si>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</si>
  <si>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</si>
  <si>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</si>
  <si>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</si>
  <si>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</si>
  <si>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</si>
  <si>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</si>
  <si>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</si>
  <si>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</si>
  <si>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</si>
  <si>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</si>
  <si>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</si>
  <si>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</si>
  <si>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</si>
  <si>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</si>
  <si>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</si>
  <si>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</si>
  <si>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</si>
  <si>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</si>
  <si>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</si>
  <si>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</si>
  <si>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</si>
  <si>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</si>
  <si>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</si>
  <si>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</si>
  <si>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</si>
  <si>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</si>
  <si>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</si>
  <si>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</si>
  <si>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</si>
  <si>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</si>
  <si>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</si>
  <si>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</si>
  <si>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</si>
  <si>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</si>
  <si>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</si>
  <si>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</si>
  <si>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</si>
  <si>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</si>
  <si>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</si>
  <si>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</si>
  <si>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</si>
  <si>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</si>
  <si>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</si>
  <si>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</si>
  <si>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</si>
  <si>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</si>
  <si>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</si>
  <si>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</si>
  <si>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</si>
  <si>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</si>
  <si>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</si>
  <si>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</si>
  <si>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</si>
  <si>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</si>
  <si>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</si>
  <si>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</si>
  <si>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</si>
  <si>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</si>
  <si>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</si>
  <si>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</si>
  <si>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</si>
  <si>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</si>
  <si>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</si>
  <si>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</si>
  <si>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</si>
  <si>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</si>
  <si>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</si>
  <si>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</si>
  <si>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</si>
  <si>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</si>
  <si>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</si>
  <si>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</si>
  <si>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</si>
  <si>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</si>
  <si>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</si>
  <si>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</si>
  <si>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</si>
  <si>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</si>
  <si>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</si>
  <si>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</si>
  <si>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</si>
  <si>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</si>
  <si>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</si>
  <si>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</si>
  <si>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</si>
  <si>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</si>
  <si>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</si>
  <si>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</si>
  <si>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</si>
  <si>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</si>
  <si>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</si>
  <si>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</si>
  <si>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</si>
  <si>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</si>
  <si>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</si>
  <si>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</si>
  <si>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</si>
  <si>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</si>
  <si>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</si>
  <si>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</si>
  <si>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</si>
  <si>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</si>
  <si>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</si>
  <si>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</si>
  <si>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</si>
  <si>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</si>
  <si>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</si>
  <si>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</si>
  <si>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</si>
  <si>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</si>
  <si>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</si>
  <si>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</si>
  <si>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</si>
  <si>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</si>
  <si>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</si>
  <si>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</si>
  <si>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</si>
  <si>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</si>
  <si>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</si>
  <si>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</si>
  <si>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</si>
  <si>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</si>
  <si>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</si>
  <si>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</si>
  <si>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</si>
  <si>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</si>
  <si>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</si>
  <si>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</si>
  <si>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</si>
  <si>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</si>
  <si>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</si>
  <si>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</si>
  <si>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</si>
  <si>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</si>
  <si>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</si>
  <si>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</si>
  <si>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</si>
  <si>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</si>
  <si>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</si>
  <si>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</si>
  <si>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</si>
  <si>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</si>
  <si>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</si>
  <si>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</si>
  <si>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</si>
  <si>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</si>
  <si>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</si>
  <si>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</si>
  <si>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</si>
  <si>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</si>
  <si>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</si>
  <si>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</si>
  <si>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</si>
  <si>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</si>
  <si>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</si>
  <si>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</si>
  <si>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</si>
  <si>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</si>
  <si>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</si>
  <si>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</si>
  <si>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</si>
  <si>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</si>
  <si>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</si>
  <si>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</si>
  <si>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</si>
  <si>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</si>
  <si>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</si>
  <si>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</si>
  <si>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</si>
  <si>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</si>
  <si>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</si>
  <si>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</si>
  <si>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</si>
  <si>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</si>
  <si>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</si>
  <si>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</si>
  <si>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</si>
  <si>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</si>
  <si>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</si>
  <si>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</si>
  <si>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</si>
  <si>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</si>
  <si>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</si>
  <si>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</si>
  <si>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</si>
  <si>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</si>
  <si>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</si>
  <si>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</si>
  <si>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</si>
  <si>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</si>
  <si>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</si>
  <si>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</si>
  <si>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</si>
  <si>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</si>
  <si>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</si>
  <si>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</si>
  <si>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</si>
  <si>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</si>
  <si>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</si>
  <si>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</si>
  <si>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</si>
  <si>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</si>
  <si>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</si>
  <si>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</si>
  <si>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</si>
  <si>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</si>
  <si>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</si>
  <si>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</si>
  <si>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</si>
  <si>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</si>
  <si>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</si>
  <si>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</si>
  <si>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</si>
  <si>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</si>
  <si>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</si>
  <si>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</si>
  <si>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</si>
  <si>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</si>
  <si>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</si>
  <si>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</si>
  <si>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</si>
  <si>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</si>
  <si>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</si>
  <si>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</si>
  <si>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</si>
  <si>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</si>
  <si>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</si>
  <si>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</si>
  <si>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</si>
  <si>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</si>
  <si>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</si>
  <si>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</si>
  <si>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</si>
  <si>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</si>
  <si>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</si>
  <si>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</si>
  <si>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</si>
  <si>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</si>
  <si>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</si>
  <si>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</si>
  <si>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</si>
  <si>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</si>
  <si>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</si>
  <si>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</si>
  <si>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</si>
  <si>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</si>
  <si>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</si>
  <si>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</si>
  <si>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</si>
  <si>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</si>
  <si>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</si>
  <si>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</si>
  <si>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</si>
  <si>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</si>
  <si>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</si>
  <si>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</si>
  <si>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</si>
  <si>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</si>
  <si>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</si>
  <si>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</si>
  <si>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</si>
  <si>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</si>
  <si>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</si>
  <si>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</si>
  <si>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</si>
  <si>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</si>
  <si>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</si>
  <si>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</si>
  <si>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</si>
  <si>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</si>
  <si>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</si>
  <si>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</si>
  <si>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</si>
  <si>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</si>
  <si>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</si>
  <si>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</si>
  <si>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</si>
  <si>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</si>
  <si>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</si>
  <si>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</si>
  <si>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</si>
  <si>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</si>
  <si>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</si>
  <si>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</si>
  <si>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</si>
  <si>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</si>
  <si>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</si>
  <si>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</si>
  <si>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</si>
  <si>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</si>
  <si>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</si>
  <si>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</si>
  <si>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</si>
  <si>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</si>
  <si>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</si>
  <si>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</si>
  <si>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</si>
  <si>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</si>
  <si>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</si>
  <si>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</si>
  <si>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</si>
  <si>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</si>
  <si>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</si>
  <si>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</si>
  <si>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</si>
  <si>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</si>
  <si>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</si>
  <si>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</si>
  <si>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</si>
  <si>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</si>
  <si>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</si>
  <si>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</si>
  <si>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</si>
  <si>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</si>
  <si>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</si>
  <si>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</si>
  <si>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</si>
  <si>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</si>
  <si>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</si>
  <si>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</si>
  <si>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</si>
  <si>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</si>
  <si>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</si>
  <si>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</si>
  <si>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</si>
  <si>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</si>
  <si>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</si>
  <si>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</si>
  <si>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</si>
  <si>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</si>
  <si>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</si>
  <si>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</si>
  <si>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</si>
  <si>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</si>
  <si>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</si>
  <si>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</si>
  <si>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</si>
  <si>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</si>
  <si>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</si>
  <si>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</si>
  <si>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</si>
  <si>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</si>
  <si>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</si>
  <si>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</si>
  <si>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</si>
  <si>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</si>
  <si>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</si>
  <si>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</si>
  <si>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</si>
  <si>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</si>
  <si>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</si>
  <si>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</si>
  <si>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</si>
  <si>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</si>
  <si>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</si>
  <si>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</si>
  <si>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</si>
  <si>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</si>
  <si>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</si>
  <si>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</si>
  <si>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</si>
  <si>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</si>
  <si>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</si>
  <si>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</si>
  <si>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</si>
  <si>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</si>
  <si>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</si>
  <si>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</si>
  <si>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</si>
  <si>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</si>
  <si>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</si>
  <si>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</si>
  <si>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</si>
  <si>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</si>
  <si>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</si>
  <si>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</si>
  <si>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</si>
  <si>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</si>
  <si>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</si>
  <si>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</si>
  <si>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</si>
  <si>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</si>
  <si>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</si>
  <si>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</si>
  <si>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</si>
  <si>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</si>
  <si>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</si>
  <si>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</si>
  <si>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</si>
  <si>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</si>
  <si>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</si>
  <si>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</si>
  <si>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</si>
  <si>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</si>
  <si>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</si>
  <si>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</si>
  <si>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</si>
  <si>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</si>
  <si>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</si>
  <si>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</si>
  <si>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</si>
  <si>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</si>
  <si>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</si>
  <si>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</si>
  <si>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</si>
  <si>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</si>
  <si>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</si>
  <si>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</si>
  <si>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</si>
  <si>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</si>
  <si>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</si>
  <si>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</si>
  <si>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</si>
  <si>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</si>
  <si>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</si>
  <si>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</si>
  <si>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</si>
  <si>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</si>
  <si>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</si>
  <si>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</si>
  <si>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</si>
  <si>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</si>
  <si>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</si>
  <si>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</si>
  <si>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</si>
  <si>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</si>
  <si>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</si>
  <si>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</si>
  <si>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</si>
  <si>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</si>
  <si>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</si>
  <si>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</si>
  <si>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</si>
  <si>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</si>
  <si>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</si>
  <si>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</si>
  <si>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</si>
  <si>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</si>
  <si>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</si>
  <si>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</si>
  <si>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</si>
  <si>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</si>
  <si>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</si>
  <si>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</si>
  <si>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</si>
  <si>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</si>
  <si>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</si>
  <si>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</si>
  <si>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</si>
  <si>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</si>
  <si>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</si>
  <si>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</si>
  <si>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</si>
  <si>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</si>
  <si>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</si>
  <si>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</si>
  <si>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</si>
  <si>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</si>
  <si>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</si>
  <si>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</si>
  <si>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</si>
  <si>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</si>
  <si>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</si>
  <si>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</si>
  <si>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</si>
  <si>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</si>
  <si>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</si>
  <si>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</si>
  <si>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</si>
  <si>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</si>
  <si>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</si>
  <si>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</si>
  <si>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</si>
  <si>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</si>
  <si>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</si>
  <si>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</si>
  <si>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</si>
  <si>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</si>
  <si>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</si>
  <si>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</si>
  <si>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</si>
  <si>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</si>
  <si>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</si>
  <si>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</si>
  <si>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</si>
  <si>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</si>
  <si>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</si>
  <si>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</si>
  <si>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</si>
  <si>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</si>
  <si>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</si>
  <si>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</si>
  <si>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</si>
  <si>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</si>
  <si>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</si>
  <si>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</si>
  <si>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</si>
  <si>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</si>
  <si>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</si>
  <si>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</si>
  <si>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</si>
  <si>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</si>
  <si>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</si>
  <si>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</si>
  <si>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</si>
  <si>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</si>
  <si>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</si>
  <si>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</si>
  <si>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</si>
  <si>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</si>
  <si>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</si>
  <si>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</si>
  <si>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</si>
  <si>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</si>
  <si>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</si>
  <si>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</si>
  <si>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</si>
  <si>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</si>
  <si>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</si>
  <si>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</si>
  <si>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</si>
  <si>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</si>
  <si>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</si>
  <si>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</si>
  <si>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</si>
  <si>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</si>
  <si>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</si>
  <si>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</si>
  <si>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</si>
  <si>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</si>
  <si>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</si>
  <si>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</si>
  <si>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</si>
  <si>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</si>
  <si>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</si>
  <si>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</si>
  <si>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</si>
  <si>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</si>
  <si>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</si>
  <si>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</si>
  <si>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</si>
  <si>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</si>
  <si>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</si>
  <si>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</si>
  <si>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</si>
  <si>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</si>
  <si>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</si>
  <si>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</si>
  <si>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</si>
  <si>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</si>
  <si>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</si>
  <si>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</si>
  <si>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</si>
  <si>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</si>
  <si>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</si>
  <si>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</si>
  <si>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</si>
  <si>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</si>
  <si>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</si>
  <si>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</si>
  <si>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</si>
  <si>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</si>
  <si>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</si>
  <si>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</si>
  <si>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</si>
  <si>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</si>
  <si>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</si>
  <si>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</si>
  <si>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</si>
  <si>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</si>
  <si>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</si>
  <si>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</si>
  <si>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</si>
  <si>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</si>
  <si>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</si>
  <si>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</si>
  <si>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</si>
  <si>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</si>
  <si>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</si>
  <si>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</si>
  <si>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</si>
  <si>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</si>
  <si>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</si>
  <si>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</si>
  <si>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</si>
  <si>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</si>
  <si>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</si>
  <si>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</si>
  <si>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</si>
  <si>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</si>
  <si>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</si>
  <si>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</si>
  <si>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</si>
  <si>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</si>
  <si>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</si>
  <si>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</si>
  <si>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</si>
  <si>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</si>
  <si>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</si>
  <si>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</si>
  <si>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</si>
  <si>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</si>
  <si>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</si>
  <si>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</si>
  <si>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</si>
  <si>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</si>
  <si>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</si>
  <si>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</si>
  <si>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</si>
  <si>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</si>
  <si>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</si>
  <si>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</si>
  <si>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</si>
  <si>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</si>
  <si>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</si>
  <si>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</si>
  <si>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</si>
  <si>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</si>
  <si>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</si>
  <si>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</si>
  <si>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</si>
  <si>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</si>
  <si>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</si>
  <si>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</si>
  <si>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</si>
  <si>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</si>
  <si>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</si>
  <si>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</si>
  <si>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</si>
  <si>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</si>
  <si>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</si>
  <si>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</si>
  <si>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</si>
  <si>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</si>
  <si>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</si>
  <si>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</si>
  <si>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</si>
  <si>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</si>
  <si>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</si>
  <si>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</si>
  <si>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</si>
  <si>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</si>
  <si>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</si>
  <si>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</si>
  <si>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</si>
  <si>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</si>
  <si>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</si>
  <si>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</si>
  <si>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</si>
  <si>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</si>
  <si>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</si>
  <si>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</si>
  <si>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</si>
  <si>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</si>
  <si>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</si>
  <si>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</si>
  <si>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</si>
  <si>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</si>
  <si>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</si>
  <si>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</si>
  <si>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</si>
  <si>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</si>
  <si>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</si>
  <si>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</si>
  <si>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</si>
  <si>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</si>
  <si>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</si>
  <si>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</si>
  <si>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</si>
  <si>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</si>
  <si>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</si>
  <si>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</si>
  <si>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</si>
  <si>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</si>
  <si>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</si>
  <si>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</si>
  <si>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</si>
  <si>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</si>
  <si>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</si>
  <si>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</si>
  <si>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</si>
  <si>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</si>
  <si>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</si>
  <si>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</si>
  <si>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</si>
  <si>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</si>
  <si>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</si>
  <si>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</si>
  <si>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</si>
  <si>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</si>
  <si>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</si>
  <si>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</si>
  <si>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</si>
  <si>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</si>
  <si>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</si>
  <si>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</si>
  <si>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</si>
  <si>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</si>
  <si>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</si>
  <si>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</si>
  <si>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</si>
  <si>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</si>
  <si>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</si>
  <si>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</si>
  <si>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</si>
  <si>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</si>
  <si>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</si>
  <si>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</si>
  <si>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</si>
  <si>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</si>
  <si>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</si>
  <si>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</si>
  <si>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</si>
  <si>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</si>
  <si>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</si>
  <si>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</si>
  <si>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</si>
  <si>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</si>
  <si>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</si>
  <si>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</si>
  <si>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</si>
  <si>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</si>
  <si>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</si>
  <si>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</si>
  <si>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</si>
  <si>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</si>
  <si>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</si>
  <si>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</si>
  <si>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</si>
  <si>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</si>
  <si>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</si>
  <si>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</si>
  <si>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</si>
  <si>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</si>
  <si>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</si>
  <si>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</si>
  <si>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</si>
  <si>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</si>
  <si>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</si>
  <si>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</si>
  <si>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</si>
  <si>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</si>
  <si>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</si>
  <si>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</si>
  <si>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</si>
  <si>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</si>
  <si>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</si>
  <si>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</si>
  <si>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</si>
  <si>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</si>
  <si>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</si>
  <si>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</si>
  <si>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</si>
  <si>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</si>
  <si>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</si>
  <si>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</si>
  <si>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</si>
  <si>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</si>
  <si>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</si>
  <si>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</si>
  <si>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</si>
  <si>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</si>
  <si>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</si>
  <si>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</si>
  <si>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</si>
  <si>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</si>
  <si>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</si>
  <si>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</si>
  <si>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</si>
  <si>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</si>
  <si>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</si>
  <si>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</si>
  <si>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</si>
  <si>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</si>
  <si>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</si>
  <si>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</si>
  <si>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</si>
  <si>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</si>
  <si>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</si>
  <si>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</si>
  <si>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</si>
  <si>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</si>
  <si>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</si>
  <si>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</si>
  <si>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</si>
  <si>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</si>
  <si>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</si>
  <si>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</si>
  <si>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</si>
  <si>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</si>
  <si>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</si>
  <si>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</si>
  <si>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</si>
  <si>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</si>
  <si>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</si>
  <si>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</si>
  <si>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</si>
  <si>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</si>
  <si>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</si>
  <si>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</si>
  <si>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</si>
  <si>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</si>
  <si>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</si>
  <si>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</si>
  <si>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</si>
  <si>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</si>
  <si>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</si>
  <si>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</si>
  <si>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</si>
  <si>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</si>
  <si>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</si>
  <si>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</si>
  <si>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</si>
  <si>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</si>
  <si>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</si>
  <si>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</si>
  <si>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</si>
  <si>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</si>
  <si>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</si>
  <si>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</si>
  <si>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</si>
  <si>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</si>
  <si>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</si>
  <si>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</si>
  <si>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</si>
  <si>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</si>
  <si>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</si>
  <si>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</si>
  <si>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</si>
  <si>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</si>
  <si>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</si>
  <si>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</si>
  <si>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</si>
  <si>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</si>
  <si>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</si>
  <si>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</si>
  <si>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</si>
  <si>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</si>
  <si>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</si>
  <si>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</si>
  <si>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</si>
  <si>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</si>
  <si>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</si>
  <si>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</si>
  <si>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</si>
  <si>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</si>
  <si>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</si>
  <si>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</si>
  <si>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</si>
  <si>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</si>
  <si>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</si>
  <si>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</si>
  <si>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</si>
  <si>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</si>
  <si>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</si>
  <si>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</si>
  <si>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</si>
  <si>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</si>
  <si>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</si>
  <si>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</si>
  <si>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</si>
  <si>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</si>
  <si>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</si>
  <si>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</si>
  <si>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</si>
  <si>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</si>
  <si>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</si>
  <si>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</si>
  <si>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</si>
  <si>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</si>
  <si>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</si>
  <si>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</si>
  <si>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</si>
  <si>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</si>
  <si>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</si>
  <si>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</si>
  <si>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</si>
  <si>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</si>
  <si>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</si>
  <si>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</si>
  <si>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</si>
  <si>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</si>
  <si>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</si>
  <si>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</si>
  <si>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</si>
  <si>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</si>
  <si>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</si>
  <si>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</si>
  <si>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</si>
  <si>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</si>
  <si>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</si>
  <si>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</si>
  <si>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</si>
  <si>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</si>
  <si>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</si>
  <si>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</si>
  <si>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</si>
  <si>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</si>
  <si>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</si>
  <si>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</si>
  <si>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</si>
  <si>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</si>
  <si>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</si>
  <si>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</si>
  <si>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</si>
  <si>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</si>
  <si>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</si>
  <si>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</si>
  <si>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</si>
  <si>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</si>
  <si>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</si>
  <si>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</si>
  <si>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</si>
  <si>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</si>
  <si>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</si>
  <si>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</si>
  <si>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</si>
  <si>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</si>
  <si>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</si>
  <si>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</si>
  <si>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</si>
  <si>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</si>
  <si>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</si>
  <si>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</si>
  <si>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</si>
  <si>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</si>
  <si>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</si>
  <si>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</si>
  <si>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</si>
  <si>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</si>
  <si>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</si>
  <si>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</si>
  <si>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</si>
  <si>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</si>
  <si>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</si>
  <si>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</si>
  <si>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</si>
  <si>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</si>
  <si>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</si>
  <si>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</si>
  <si>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</si>
  <si>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</si>
  <si>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</si>
  <si>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</si>
  <si>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</si>
  <si>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</si>
  <si>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</si>
  <si>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</si>
  <si>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</si>
  <si>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</si>
  <si>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</si>
  <si>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</si>
  <si>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</si>
  <si>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</si>
  <si>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</si>
  <si>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</si>
  <si>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</si>
  <si>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</si>
  <si>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</si>
  <si>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</si>
  <si>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</si>
  <si>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</si>
  <si>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</si>
  <si>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</si>
  <si>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</si>
  <si>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</si>
  <si>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</si>
  <si>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</si>
  <si>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</si>
  <si>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</si>
  <si>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</si>
  <si>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</si>
  <si>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</si>
  <si>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</si>
  <si>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</si>
  <si>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</si>
  <si>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</si>
  <si>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</si>
  <si>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</si>
  <si>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</si>
  <si>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</si>
  <si>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</si>
  <si>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</si>
  <si>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</si>
  <si>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</si>
  <si>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</si>
  <si>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</si>
  <si>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</si>
  <si>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</si>
  <si>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</si>
  <si>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</si>
  <si>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</si>
  <si>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</si>
  <si>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</si>
  <si>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</si>
  <si>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</si>
  <si>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</si>
  <si>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</si>
  <si>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</si>
  <si>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</si>
  <si>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</si>
  <si>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</si>
  <si>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</si>
  <si>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</si>
  <si>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</si>
  <si>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</si>
  <si>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</si>
  <si>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</si>
  <si>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</si>
  <si>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</si>
  <si>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</si>
  <si>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</si>
  <si>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</si>
  <si>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</si>
  <si>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</si>
  <si>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</si>
  <si>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</si>
  <si>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</si>
  <si>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</si>
  <si>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</si>
  <si>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</si>
  <si>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</si>
  <si>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</si>
  <si>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</si>
  <si>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</si>
  <si>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</si>
  <si>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</si>
  <si>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</si>
  <si>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</si>
  <si>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</si>
  <si>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</si>
  <si>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</si>
  <si>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</si>
  <si>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</si>
  <si>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</si>
  <si>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</si>
  <si>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</si>
  <si>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</si>
  <si>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</si>
  <si>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</si>
  <si>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</si>
  <si>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</si>
  <si>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</si>
  <si>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</si>
  <si>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</si>
  <si>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</si>
  <si>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</si>
  <si>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</si>
  <si>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</si>
  <si>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</si>
  <si>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</si>
  <si>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</si>
  <si>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</si>
  <si>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</si>
  <si>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</si>
  <si>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</si>
  <si>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</si>
  <si>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</si>
  <si>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</si>
  <si>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</si>
  <si>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</si>
  <si>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</si>
  <si>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</si>
  <si>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</si>
  <si>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</si>
  <si>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</si>
  <si>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</si>
  <si>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</si>
  <si>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</si>
  <si>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</si>
  <si>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</si>
  <si>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</si>
  <si>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</si>
  <si>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</si>
  <si>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</si>
  <si>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</si>
  <si>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</si>
  <si>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</si>
  <si>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</si>
  <si>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</si>
  <si>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</si>
  <si>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</si>
  <si>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</si>
  <si>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</si>
  <si>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</si>
  <si>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</si>
  <si>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</si>
  <si>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</si>
  <si>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</si>
  <si>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</si>
  <si>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</si>
  <si>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</si>
  <si>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</si>
  <si>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</si>
  <si>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</si>
  <si>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</si>
  <si>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</si>
  <si>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</si>
  <si>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</si>
  <si>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</si>
  <si>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</si>
  <si>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</si>
  <si>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</si>
  <si>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</si>
  <si>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</si>
  <si>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</si>
  <si>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</si>
  <si>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</si>
  <si>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</si>
  <si>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</si>
  <si>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</si>
  <si>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</si>
  <si>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</si>
  <si>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</si>
  <si>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</si>
  <si>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</si>
  <si>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</si>
  <si>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</si>
  <si>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</si>
  <si>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</si>
  <si>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</si>
  <si>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</si>
  <si>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</si>
  <si>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</si>
  <si>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</si>
  <si>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</si>
  <si>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</si>
  <si>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</si>
  <si>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</si>
  <si>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</si>
  <si>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</si>
  <si>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</si>
  <si>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</si>
  <si>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</si>
  <si>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</si>
  <si>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</si>
  <si>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</si>
  <si>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</si>
  <si>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</si>
  <si>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</si>
  <si>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</si>
  <si>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</si>
  <si>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</si>
  <si>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</si>
  <si>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</si>
  <si>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</si>
  <si>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</si>
  <si>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</si>
  <si>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</si>
  <si>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</si>
  <si>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</si>
  <si>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</si>
  <si>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</si>
  <si>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</si>
  <si>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</si>
  <si>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</si>
  <si>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</si>
  <si>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</si>
  <si>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</si>
  <si>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</si>
  <si>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</si>
  <si>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</si>
  <si>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</si>
  <si>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</si>
  <si>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</si>
  <si>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</si>
  <si>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</si>
  <si>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</si>
  <si>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</si>
  <si>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</si>
  <si>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</si>
  <si>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</si>
  <si>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</si>
  <si>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</si>
  <si>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</si>
  <si>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</si>
  <si>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</si>
  <si>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</si>
  <si>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</si>
  <si>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</si>
  <si>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</si>
  <si>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</si>
  <si>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</si>
  <si>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</si>
  <si>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</si>
  <si>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</si>
  <si>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</si>
  <si>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</si>
  <si>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</si>
  <si>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</si>
  <si>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</si>
  <si>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</si>
  <si>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</si>
  <si>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</si>
  <si>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</si>
  <si>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</si>
  <si>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</si>
  <si>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</si>
  <si>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</si>
  <si>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</si>
  <si>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</si>
  <si>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</si>
  <si>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</si>
  <si>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</si>
  <si>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</si>
  <si>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</si>
  <si>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</si>
  <si>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</si>
  <si>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</si>
  <si>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</si>
  <si>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</si>
  <si>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</si>
  <si>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</si>
  <si>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</si>
  <si>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</si>
  <si>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</si>
  <si>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</si>
  <si>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</si>
  <si>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</si>
  <si>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</si>
  <si>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</si>
  <si>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</si>
  <si>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</si>
  <si>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</si>
  <si>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</si>
  <si>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</si>
  <si>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</si>
  <si>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</si>
  <si>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</si>
  <si>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</si>
  <si>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</si>
  <si>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</si>
  <si>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</si>
  <si>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</si>
  <si>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</si>
  <si>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</si>
  <si>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</si>
  <si>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</si>
  <si>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</si>
  <si>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</si>
  <si>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</si>
  <si>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</si>
  <si>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</si>
  <si>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</si>
  <si>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</si>
  <si>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</si>
  <si>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</si>
  <si>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</si>
  <si>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</si>
  <si>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</si>
  <si>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</si>
  <si>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</si>
  <si>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</si>
  <si>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</si>
  <si>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</si>
  <si>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</si>
  <si>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</si>
  <si>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</si>
  <si>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</si>
  <si>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</si>
  <si>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</si>
  <si>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</si>
  <si>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</si>
  <si>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</si>
  <si>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</si>
  <si>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</si>
  <si>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</si>
  <si>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</si>
  <si>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</si>
  <si>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</si>
  <si>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</si>
  <si>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</si>
  <si>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</si>
  <si>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</si>
  <si>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</si>
  <si>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</si>
  <si>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</si>
  <si>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</si>
  <si>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</si>
  <si>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</si>
  <si>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</si>
  <si>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</si>
  <si>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</si>
  <si>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</si>
  <si>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</si>
  <si>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</si>
  <si>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</si>
  <si>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</si>
  <si>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</si>
  <si>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</si>
  <si>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</si>
  <si>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</si>
  <si>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</si>
  <si>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</si>
  <si>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</si>
  <si>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</si>
  <si>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</si>
  <si>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</si>
  <si>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</si>
  <si>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</si>
  <si>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</si>
  <si>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</si>
  <si>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</si>
  <si>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</si>
  <si>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</si>
  <si>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</si>
  <si>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</si>
  <si>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</si>
  <si>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</si>
  <si>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</si>
  <si>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</si>
  <si>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</si>
  <si>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</si>
  <si>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</si>
  <si>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</si>
  <si>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</si>
  <si>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</si>
  <si>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</si>
  <si>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</si>
  <si>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</si>
  <si>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</si>
  <si>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</si>
  <si>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</si>
  <si>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</si>
  <si>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</si>
  <si>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</si>
  <si>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</si>
  <si>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</si>
  <si>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</si>
  <si>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</si>
  <si>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</si>
  <si>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</si>
  <si>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</si>
  <si>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</si>
  <si>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</si>
  <si>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</si>
  <si>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</si>
  <si>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</si>
  <si>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</si>
  <si>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</si>
  <si>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</si>
  <si>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</si>
  <si>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</si>
  <si>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</si>
  <si>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</si>
  <si>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</si>
  <si>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</si>
  <si>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</si>
  <si>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</si>
  <si>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</si>
  <si>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</si>
  <si>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</si>
  <si>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</si>
  <si>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</si>
  <si>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</si>
  <si>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</si>
  <si>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</si>
  <si>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</si>
  <si>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</si>
  <si>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</si>
  <si>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</si>
  <si>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</si>
  <si>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</si>
  <si>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</si>
  <si>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</si>
  <si>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</si>
  <si>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</si>
  <si>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</si>
  <si>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</si>
  <si>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</si>
  <si>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</si>
  <si>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</si>
  <si>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</si>
  <si>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</si>
  <si>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</si>
  <si>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</si>
  <si>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</si>
  <si>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</si>
  <si>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</si>
  <si>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</si>
  <si>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</si>
  <si>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</si>
  <si>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</si>
  <si>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</si>
  <si>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</si>
  <si>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</si>
  <si>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</si>
  <si>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</si>
  <si>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</si>
  <si>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</si>
  <si>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</si>
  <si>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</si>
  <si>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</si>
  <si>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</si>
  <si>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</si>
  <si>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</si>
  <si>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</si>
  <si>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</si>
  <si>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</si>
  <si>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</si>
  <si>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</si>
  <si>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</si>
  <si>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</si>
  <si>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</si>
  <si>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</si>
  <si>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</si>
  <si>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</si>
  <si>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</si>
  <si>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</si>
  <si>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</si>
  <si>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</si>
  <si>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</si>
  <si>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</si>
  <si>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</si>
  <si>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</si>
  <si>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</si>
  <si>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</si>
  <si>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</si>
  <si>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</si>
  <si>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</si>
  <si>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</si>
  <si>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</si>
  <si>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</si>
  <si>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</si>
  <si>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</si>
  <si>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</si>
  <si>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</si>
  <si>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</si>
  <si>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</si>
  <si>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</si>
  <si>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</si>
  <si>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</si>
  <si>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</si>
  <si>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</si>
  <si>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</si>
  <si>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</si>
  <si>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</si>
  <si>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</si>
  <si>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</si>
  <si>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</si>
  <si>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</si>
  <si>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</si>
  <si>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</si>
  <si>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</si>
  <si>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</si>
  <si>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</si>
  <si>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</si>
  <si>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</si>
  <si>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</si>
  <si>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</si>
  <si>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</si>
  <si>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</si>
  <si>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</si>
  <si>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</si>
  <si>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</si>
  <si>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</si>
  <si>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</si>
  <si>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</si>
  <si>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</si>
  <si>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</si>
  <si>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</si>
  <si>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</si>
  <si>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</si>
  <si>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</si>
  <si>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</si>
  <si>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</si>
  <si>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</si>
  <si>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</si>
  <si>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</si>
  <si>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</si>
  <si>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</si>
  <si>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</si>
  <si>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</si>
  <si>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</si>
  <si>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</si>
  <si>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</si>
  <si>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</si>
  <si>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</si>
  <si>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</si>
  <si>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</si>
  <si>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</si>
  <si>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</si>
  <si>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</si>
  <si>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</si>
  <si>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</si>
  <si>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</si>
  <si>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</si>
  <si>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</si>
  <si>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</si>
  <si>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</si>
  <si>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</si>
  <si>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</si>
  <si>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</si>
  <si>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</si>
  <si>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</si>
  <si>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</si>
  <si>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</si>
  <si>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</si>
  <si>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</si>
  <si>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</si>
  <si>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</si>
  <si>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</si>
  <si>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</si>
  <si>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</si>
  <si>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</si>
  <si>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</si>
  <si>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</si>
  <si>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</si>
  <si>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</si>
  <si>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</si>
  <si>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</si>
  <si>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</si>
  <si>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</si>
  <si>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</si>
  <si>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</si>
  <si>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</si>
  <si>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</si>
  <si>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</si>
  <si>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</si>
  <si>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</si>
  <si>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</si>
  <si>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</si>
  <si>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</si>
  <si>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</si>
  <si>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</si>
  <si>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</si>
  <si>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</si>
  <si>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</si>
  <si>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</si>
  <si>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</si>
  <si>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</si>
  <si>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</si>
  <si>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</si>
  <si>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</si>
  <si>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</si>
  <si>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</si>
  <si>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</si>
  <si>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</si>
  <si>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</si>
  <si>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</si>
  <si>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</si>
  <si>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</si>
  <si>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</si>
  <si>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</si>
  <si>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</si>
  <si>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</si>
  <si>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</si>
  <si>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</si>
  <si>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</si>
  <si>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</si>
  <si>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</si>
  <si>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</si>
  <si>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</si>
  <si>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</si>
  <si>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</si>
  <si>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</si>
  <si>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</si>
  <si>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</si>
  <si>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</si>
  <si>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</si>
  <si>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</si>
  <si>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</si>
  <si>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</si>
  <si>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</si>
  <si>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</si>
  <si>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</si>
  <si>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</si>
  <si>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</si>
  <si>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</si>
  <si>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</si>
  <si>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</si>
  <si>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</si>
  <si>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</si>
  <si>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</si>
  <si>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</si>
  <si>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</si>
  <si>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</si>
  <si>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</si>
  <si>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</si>
  <si>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</si>
  <si>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</si>
  <si>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</si>
  <si>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</si>
  <si>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</si>
  <si>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</si>
  <si>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</si>
  <si>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</si>
  <si>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</si>
  <si>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</si>
  <si>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</si>
  <si>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</si>
  <si>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</si>
  <si>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</si>
  <si>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</si>
  <si>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</si>
  <si>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</si>
  <si>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</si>
  <si>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</si>
  <si>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</si>
  <si>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</si>
  <si>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</si>
  <si>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</si>
  <si>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</si>
  <si>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</si>
  <si>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</si>
  <si>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</si>
  <si>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</si>
  <si>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</si>
  <si>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</si>
  <si>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</si>
  <si>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</si>
  <si>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</si>
  <si>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</si>
  <si>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</si>
  <si>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</si>
  <si>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</si>
  <si>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</si>
  <si>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</si>
  <si>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</si>
  <si>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</si>
  <si>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</si>
  <si>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</si>
  <si>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</si>
  <si>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</si>
  <si>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</si>
  <si>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</si>
  <si>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</si>
  <si>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</si>
  <si>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</si>
  <si>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</si>
  <si>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</si>
  <si>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</si>
  <si>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</si>
  <si>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</si>
  <si>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</si>
  <si>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</si>
  <si>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</si>
  <si>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</si>
  <si>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</si>
  <si>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</si>
  <si>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</si>
  <si>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</si>
  <si>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</si>
  <si>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</si>
  <si>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</si>
  <si>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</si>
  <si>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</si>
  <si>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</si>
  <si>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</si>
  <si>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</si>
  <si>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</si>
  <si>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</si>
  <si>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</si>
  <si>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</si>
  <si>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</si>
  <si>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</si>
  <si>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</si>
  <si>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</si>
  <si>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</si>
  <si>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</si>
  <si>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</si>
  <si>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</si>
  <si>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</si>
  <si>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</si>
  <si>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</si>
  <si>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</si>
  <si>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</si>
  <si>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</si>
  <si>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</si>
  <si>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</si>
  <si>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</si>
  <si>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</si>
  <si>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</si>
  <si>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</si>
  <si>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</si>
  <si>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</si>
  <si>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</si>
  <si>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</si>
  <si>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</si>
  <si>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</si>
  <si>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</si>
  <si>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</si>
  <si>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</si>
  <si>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</si>
  <si>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</si>
  <si>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</si>
  <si>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</si>
  <si>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</si>
  <si>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</si>
  <si>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</si>
  <si>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</si>
  <si>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</si>
  <si>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</si>
  <si>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</si>
  <si>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</si>
  <si>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</si>
  <si>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</si>
  <si>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</si>
  <si>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</si>
  <si>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</si>
  <si>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</si>
  <si>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</si>
  <si>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</si>
  <si>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</si>
  <si>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</si>
  <si>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</si>
  <si>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</si>
  <si>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</si>
  <si>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</si>
  <si>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</si>
  <si>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</si>
  <si>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</si>
  <si>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</si>
  <si>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</si>
  <si>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</si>
  <si>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</si>
  <si>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</si>
  <si>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</si>
  <si>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</si>
  <si>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</si>
  <si>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</si>
  <si>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</si>
  <si>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</si>
  <si>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</si>
  <si>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</si>
  <si>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</si>
  <si>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</si>
  <si>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</si>
  <si>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</si>
  <si>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</si>
  <si>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</si>
  <si>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</si>
  <si>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</si>
  <si>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</si>
  <si>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</si>
  <si>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</si>
  <si>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</si>
  <si>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</si>
  <si>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</si>
  <si>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</si>
  <si>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</si>
  <si>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</si>
  <si>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</si>
  <si>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</si>
  <si>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</si>
  <si>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</si>
  <si>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</si>
  <si>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</si>
  <si>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</si>
  <si>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</si>
  <si>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</si>
  <si>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</si>
  <si>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</si>
  <si>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</si>
  <si>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</si>
  <si>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</si>
  <si>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</si>
  <si>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</si>
  <si>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</si>
  <si>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</si>
  <si>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</si>
  <si>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</si>
  <si>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</si>
  <si>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</si>
  <si>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</si>
  <si>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</si>
  <si>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</si>
  <si>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</si>
  <si>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</si>
  <si>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</si>
  <si>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</si>
  <si>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</si>
  <si>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</si>
  <si>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</si>
  <si>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</si>
  <si>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</si>
  <si>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</si>
  <si>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</si>
  <si>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</si>
  <si>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</si>
  <si>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</si>
  <si>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</si>
  <si>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</si>
  <si>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</si>
  <si>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</si>
  <si>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</si>
  <si>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</si>
  <si>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</si>
  <si>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</si>
  <si>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</si>
  <si>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</si>
  <si>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</si>
  <si>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</si>
  <si>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</si>
  <si>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</si>
  <si>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</si>
  <si>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</si>
  <si>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</si>
  <si>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</si>
  <si>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</si>
  <si>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</si>
  <si>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</si>
  <si>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</si>
  <si>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</si>
  <si>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</si>
  <si>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</si>
  <si>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</si>
  <si>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</si>
  <si>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</si>
  <si>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</si>
  <si>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</si>
  <si>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</si>
  <si>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</si>
  <si>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</si>
  <si>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</si>
  <si>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</si>
  <si>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</si>
  <si>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</si>
  <si>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</si>
  <si>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</si>
  <si>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</si>
  <si>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</si>
  <si>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</si>
  <si>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</si>
  <si>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</si>
  <si>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</si>
  <si>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</si>
  <si>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</si>
  <si>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</si>
  <si>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</si>
  <si>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</si>
  <si>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</si>
  <si>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</si>
  <si>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</si>
  <si>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</si>
  <si>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</si>
  <si>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</si>
  <si>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</si>
  <si>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</si>
  <si>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</si>
  <si>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</si>
  <si>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</si>
  <si>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</si>
  <si>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</si>
  <si>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</si>
  <si>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</si>
  <si>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</si>
  <si>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</si>
  <si>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</si>
  <si>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</si>
  <si>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</si>
  <si>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</si>
  <si>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</si>
  <si>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</si>
  <si>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</si>
  <si>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</si>
  <si>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</si>
  <si>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</si>
  <si>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</si>
  <si>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</si>
  <si>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</si>
  <si>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</si>
  <si>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</si>
  <si>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</si>
  <si>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</si>
  <si>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</si>
  <si>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</si>
  <si>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</si>
  <si>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</si>
  <si>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</si>
  <si>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</si>
  <si>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</si>
  <si>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</si>
  <si>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</si>
  <si>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</si>
  <si>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</si>
  <si>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</si>
  <si>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</si>
  <si>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</si>
  <si>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</si>
  <si>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</si>
  <si>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</si>
  <si>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</si>
  <si>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</si>
  <si>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</si>
  <si>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</si>
  <si>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</si>
  <si>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</si>
  <si>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</si>
  <si>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</si>
  <si>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</si>
  <si>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</si>
  <si>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</si>
  <si>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</si>
  <si>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</si>
  <si>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</si>
  <si>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</si>
  <si>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</si>
  <si>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</si>
  <si>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</si>
  <si>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</si>
  <si>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</si>
  <si>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</si>
  <si>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</si>
  <si>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</si>
  <si>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</si>
  <si>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</si>
  <si>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</si>
  <si>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</si>
  <si>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</si>
  <si>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</si>
  <si>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</si>
  <si>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</si>
  <si>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</si>
  <si>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</si>
  <si>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</si>
  <si>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</si>
  <si>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</si>
  <si>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</si>
  <si>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</si>
  <si>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</si>
  <si>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</si>
  <si>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</si>
  <si>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</si>
  <si>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</si>
  <si>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</si>
  <si>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</si>
  <si>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</si>
  <si>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</si>
  <si>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</si>
  <si>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</si>
  <si>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</si>
  <si>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</si>
  <si>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</si>
  <si>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</si>
  <si>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</si>
  <si>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</si>
  <si>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</si>
  <si>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</si>
  <si>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</si>
  <si>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</si>
  <si>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</si>
  <si>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</si>
  <si>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</si>
  <si>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</si>
  <si>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</si>
  <si>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</si>
  <si>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</si>
  <si>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</si>
  <si>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</si>
  <si>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</si>
  <si>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</si>
  <si>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</si>
  <si>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</si>
  <si>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</si>
  <si>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</si>
  <si>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</si>
  <si>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</si>
  <si>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</si>
  <si>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</si>
  <si>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</si>
  <si>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</si>
  <si>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</si>
  <si>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</si>
  <si>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</si>
  <si>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</si>
  <si>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</si>
  <si>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</si>
  <si>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</si>
  <si>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</si>
  <si>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</si>
  <si>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</si>
  <si>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</si>
  <si>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</si>
  <si>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</si>
  <si>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</si>
  <si>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</si>
  <si>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</si>
  <si>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</si>
  <si>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</si>
  <si>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</si>
  <si>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</si>
  <si>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</si>
  <si>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</si>
  <si>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</si>
  <si>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</si>
  <si>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</si>
  <si>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</si>
  <si>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</si>
  <si>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</si>
  <si>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</si>
  <si>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</si>
  <si>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</si>
  <si>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</si>
  <si>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</si>
  <si>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</si>
  <si>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</si>
  <si>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</si>
  <si>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</si>
  <si>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</si>
  <si>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</si>
  <si>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</si>
  <si>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</si>
  <si>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</si>
  <si>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</si>
  <si>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</si>
  <si>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</si>
  <si>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</si>
  <si>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</si>
  <si>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</si>
  <si>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</si>
  <si>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</si>
  <si>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</si>
  <si>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</si>
  <si>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</si>
  <si>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</si>
  <si>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</si>
  <si>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</si>
  <si>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</si>
  <si>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</si>
  <si>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</si>
  <si>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</si>
  <si>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</si>
  <si>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</si>
  <si>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</si>
  <si>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</si>
  <si>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</si>
  <si>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</si>
  <si>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</si>
  <si>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</si>
  <si>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</si>
  <si>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</si>
  <si>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</si>
  <si>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</si>
  <si>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</si>
  <si>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</si>
  <si>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</si>
  <si>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</si>
  <si>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</si>
  <si>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</si>
  <si>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</si>
  <si>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</si>
  <si>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</si>
  <si>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</si>
  <si>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</si>
  <si>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</si>
  <si>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</si>
  <si>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</si>
  <si>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</si>
  <si>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</si>
  <si>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</si>
  <si>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</si>
  <si>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</si>
  <si>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</si>
  <si>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</si>
  <si>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</si>
  <si>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</si>
  <si>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</si>
  <si>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</si>
  <si>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</si>
  <si>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</si>
  <si>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</si>
  <si>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</si>
  <si>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</si>
  <si>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</si>
  <si>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</si>
  <si>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</si>
  <si>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</si>
  <si>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</si>
  <si>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</si>
  <si>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</si>
  <si>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</si>
  <si>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</si>
  <si>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</si>
  <si>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</si>
  <si>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</si>
  <si>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</si>
  <si>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</si>
  <si>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</si>
  <si>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</si>
  <si>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</si>
  <si>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</si>
  <si>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</si>
  <si>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</si>
  <si>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</si>
  <si>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</si>
  <si>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</si>
  <si>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</si>
  <si>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</si>
  <si>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</si>
  <si>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</si>
  <si>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</si>
  <si>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</si>
  <si>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</si>
  <si>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</si>
  <si>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</si>
  <si>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</si>
  <si>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</si>
  <si>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</si>
  <si>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</si>
  <si>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</si>
  <si>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</si>
  <si>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</si>
  <si>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</si>
  <si>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</si>
  <si>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</si>
  <si>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</si>
  <si>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</si>
  <si>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</si>
  <si>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</si>
  <si>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</si>
  <si>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</si>
  <si>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</si>
  <si>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</si>
  <si>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</si>
  <si>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</si>
  <si>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</si>
  <si>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</si>
  <si>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</si>
  <si>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</si>
  <si>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</si>
  <si>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</si>
  <si>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</si>
  <si>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</si>
  <si>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</si>
  <si>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</si>
  <si>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</si>
  <si>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</si>
  <si>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</si>
  <si>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</si>
  <si>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</si>
  <si>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</si>
  <si>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</si>
  <si>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</si>
  <si>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</si>
  <si>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</si>
  <si>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</si>
  <si>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</si>
  <si>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</si>
  <si>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</si>
  <si>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</si>
  <si>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</si>
  <si>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</si>
  <si>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</si>
  <si>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</si>
  <si>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</si>
  <si>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</si>
  <si>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</si>
  <si>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</si>
  <si>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</si>
  <si>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</si>
  <si>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</si>
  <si>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</si>
  <si>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</si>
  <si>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</si>
  <si>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</si>
  <si>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</si>
  <si>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</si>
  <si>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</si>
  <si>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</si>
  <si>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</si>
  <si>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</si>
  <si>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</si>
  <si>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</si>
  <si>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</si>
  <si>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</si>
  <si>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</si>
  <si>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</si>
  <si>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</si>
  <si>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</si>
  <si>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</si>
  <si>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</si>
  <si>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</si>
  <si>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</si>
  <si>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</si>
  <si>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</si>
  <si>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</si>
  <si>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</si>
  <si>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</si>
  <si>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</si>
  <si>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</si>
  <si>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</si>
  <si>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</si>
  <si>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</si>
  <si>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</si>
  <si>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</si>
  <si>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</si>
  <si>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</si>
  <si>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</si>
  <si>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</si>
  <si>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</si>
  <si>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</si>
  <si>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</si>
  <si>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</si>
  <si>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</si>
  <si>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</si>
  <si>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</si>
  <si>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</si>
  <si>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</si>
  <si>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</si>
  <si>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</si>
  <si>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</si>
  <si>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</si>
  <si>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</si>
  <si>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</si>
  <si>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</si>
  <si>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</si>
  <si>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</si>
  <si>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</si>
  <si>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</si>
  <si>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</si>
  <si>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</si>
  <si>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</si>
  <si>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</si>
  <si>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</si>
  <si>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</si>
  <si>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</si>
  <si>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</si>
  <si>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</si>
  <si>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</si>
  <si>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</si>
  <si>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</si>
  <si>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</si>
  <si>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</si>
  <si>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</si>
  <si>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</si>
  <si>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</si>
  <si>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</si>
  <si>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</si>
  <si>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</si>
  <si>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</si>
  <si>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</si>
  <si>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</si>
  <si>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</si>
  <si>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</si>
  <si>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</si>
  <si>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</si>
  <si>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</si>
  <si>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</si>
  <si>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</si>
  <si>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</si>
  <si>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</si>
  <si>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</si>
  <si>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</si>
  <si>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</si>
  <si>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</si>
  <si>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</si>
  <si>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</si>
  <si>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</si>
  <si>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</si>
  <si>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</si>
  <si>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</si>
  <si>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</si>
  <si>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</si>
  <si>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</si>
  <si>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</si>
  <si>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</si>
  <si>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</si>
  <si>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</si>
  <si>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</si>
  <si>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</si>
  <si>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</si>
  <si>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</si>
  <si>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</si>
  <si>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</si>
  <si>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</si>
  <si>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</si>
  <si>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</si>
  <si>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</si>
  <si>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</si>
  <si>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</si>
  <si>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</si>
  <si>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</si>
  <si>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</si>
  <si>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</si>
  <si>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</si>
  <si>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</si>
  <si>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</si>
  <si>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</si>
  <si>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</si>
  <si>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</si>
  <si>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</si>
  <si>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</si>
  <si>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</si>
  <si>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</si>
  <si>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</si>
  <si>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</si>
  <si>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</si>
  <si>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</si>
  <si>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</si>
  <si>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</si>
  <si>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</si>
  <si>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</si>
  <si>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</si>
  <si>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</si>
  <si>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</si>
  <si>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</si>
  <si>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</si>
  <si>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</si>
  <si>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</si>
  <si>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</si>
  <si>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</si>
  <si>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</si>
  <si>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</si>
  <si>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</si>
  <si>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</si>
  <si>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</si>
  <si>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</si>
  <si>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</si>
  <si>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</si>
  <si>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</si>
  <si>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</si>
  <si>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</si>
  <si>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</si>
  <si>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</si>
  <si>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</si>
  <si>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</si>
  <si>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</si>
  <si>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</si>
  <si>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</si>
  <si>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</si>
  <si>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</si>
  <si>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</si>
  <si>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</si>
  <si>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</si>
  <si>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</si>
  <si>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</si>
  <si>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</si>
  <si>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</si>
  <si>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</si>
  <si>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</si>
  <si>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</si>
  <si>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</si>
  <si>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</si>
  <si>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</si>
  <si>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</si>
  <si>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</si>
  <si>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</si>
  <si>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</si>
  <si>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</si>
  <si>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</si>
  <si>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</si>
  <si>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</si>
  <si>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</si>
  <si>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</si>
  <si>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</si>
  <si>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</si>
  <si>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</si>
  <si>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</si>
  <si>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</si>
  <si>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</si>
  <si>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</si>
  <si>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</si>
  <si>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</si>
  <si>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</si>
  <si>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</si>
  <si>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</si>
  <si>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</si>
  <si>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</si>
  <si>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</si>
  <si>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</si>
  <si>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</si>
  <si>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</si>
  <si>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</si>
  <si>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</si>
  <si>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</si>
  <si>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</si>
  <si>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</si>
  <si>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</si>
  <si>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</si>
  <si>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</si>
  <si>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</si>
  <si>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</si>
  <si>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</si>
  <si>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</si>
  <si>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</si>
  <si>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</si>
  <si>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</si>
  <si>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</si>
  <si>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</si>
  <si>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</si>
  <si>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</si>
  <si>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</si>
  <si>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</si>
  <si>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</si>
  <si>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</si>
  <si>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</si>
  <si>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</si>
  <si>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</si>
  <si>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</si>
  <si>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</si>
  <si>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</si>
  <si>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</si>
  <si>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</si>
  <si>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</si>
  <si>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</si>
  <si>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</si>
  <si>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</si>
  <si>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</si>
  <si>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</si>
  <si>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</si>
  <si>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</si>
  <si>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</si>
  <si>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</si>
  <si>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</si>
  <si>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</si>
  <si>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</si>
  <si>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</si>
  <si>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</si>
  <si>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</si>
  <si>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</si>
  <si>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</si>
  <si>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</si>
  <si>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</si>
  <si>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</si>
  <si>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</si>
  <si>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</si>
  <si>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</si>
  <si>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</si>
  <si>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</si>
  <si>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</si>
  <si>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</si>
  <si>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</si>
  <si>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</si>
  <si>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</si>
  <si>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</si>
  <si>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</si>
  <si>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</si>
  <si>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</si>
  <si>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</si>
  <si>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</si>
  <si>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</si>
  <si>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</si>
  <si>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</si>
  <si>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</si>
  <si>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</si>
  <si>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</si>
  <si>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</si>
  <si>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</si>
  <si>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</si>
  <si>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</si>
  <si>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</si>
  <si>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</si>
  <si>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</si>
  <si>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</si>
  <si>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</si>
  <si>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</si>
  <si>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</si>
  <si>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</si>
  <si>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</si>
  <si>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</si>
  <si>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</si>
  <si>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</si>
  <si>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</si>
  <si>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</si>
  <si>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</si>
  <si>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</si>
  <si>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</si>
  <si>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</si>
  <si>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</si>
  <si>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</si>
  <si>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</si>
  <si>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</si>
  <si>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</si>
  <si>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</si>
  <si>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</si>
  <si>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</si>
  <si>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</si>
  <si>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</si>
  <si>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</si>
  <si>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</si>
  <si>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</si>
  <si>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</si>
  <si>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</si>
  <si>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</si>
  <si>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</si>
  <si>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</si>
  <si>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</si>
  <si>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</si>
  <si>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</si>
  <si>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</si>
  <si>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</si>
  <si>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</si>
  <si>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</si>
  <si>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</si>
  <si>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</si>
  <si>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</si>
  <si>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</si>
  <si>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</si>
  <si>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</si>
  <si>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</si>
  <si>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</si>
  <si>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</si>
  <si>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</si>
  <si>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</si>
  <si>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</si>
  <si>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</si>
  <si>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</si>
  <si>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</si>
  <si>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</si>
  <si>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</si>
  <si>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</si>
  <si>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</si>
  <si>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</si>
  <si>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</si>
  <si>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</si>
  <si>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</si>
  <si>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</si>
  <si>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</si>
  <si>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</si>
  <si>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</si>
  <si>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</si>
  <si>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</si>
  <si>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</si>
  <si>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</si>
  <si>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</si>
  <si>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</si>
  <si>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</si>
  <si>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</si>
  <si>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</si>
  <si>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</si>
  <si>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</si>
  <si>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</si>
  <si>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</si>
  <si>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</si>
  <si>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</si>
  <si>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</si>
  <si>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</si>
  <si>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</si>
  <si>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</si>
  <si>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</si>
  <si>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</si>
  <si>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</si>
  <si>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</si>
  <si>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</si>
  <si>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</si>
  <si>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</si>
  <si>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</si>
  <si>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</si>
  <si>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</si>
  <si>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</si>
  <si>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</si>
  <si>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</si>
  <si>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</si>
  <si>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</si>
  <si>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</si>
  <si>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</si>
  <si>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</si>
  <si>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</si>
  <si>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</si>
  <si>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</si>
  <si>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</si>
  <si>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</si>
  <si>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</si>
  <si>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</si>
  <si>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</si>
  <si>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</si>
  <si>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</si>
  <si>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</si>
  <si>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</si>
  <si>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</si>
  <si>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</si>
  <si>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</si>
  <si>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</si>
  <si>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</si>
  <si>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</si>
  <si>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</si>
  <si>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</si>
  <si>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</si>
  <si>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</si>
  <si>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</si>
  <si>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</si>
  <si>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</si>
  <si>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</si>
  <si>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</si>
  <si>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</si>
  <si>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</si>
  <si>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</si>
  <si>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</si>
  <si>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</si>
  <si>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</si>
  <si>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</si>
  <si>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</si>
  <si>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</si>
  <si>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</si>
  <si>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</si>
  <si>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</si>
  <si>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</si>
  <si>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</si>
  <si>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</si>
  <si>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</si>
  <si>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</si>
  <si>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</si>
  <si>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</si>
  <si>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</si>
  <si>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</si>
  <si>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</si>
  <si>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</si>
  <si>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</si>
  <si>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</si>
  <si>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</si>
  <si>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</si>
  <si>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</si>
  <si>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</si>
  <si>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</si>
  <si>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</si>
  <si>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</si>
  <si>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</si>
  <si>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</si>
  <si>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</si>
  <si>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</si>
  <si>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</si>
  <si>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</si>
  <si>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</si>
  <si>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</si>
  <si>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</si>
  <si>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</si>
  <si>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</si>
  <si>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</si>
  <si>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</si>
  <si>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</si>
  <si>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</si>
  <si>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</si>
  <si>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</si>
  <si>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</si>
  <si>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</si>
  <si>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</si>
  <si>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</si>
  <si>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</si>
  <si>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</si>
  <si>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</si>
  <si>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</si>
  <si>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</si>
  <si>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</si>
  <si>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</si>
  <si>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</si>
  <si>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</si>
  <si>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</si>
  <si>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</si>
  <si>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</si>
  <si>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</si>
  <si>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</si>
  <si>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</si>
  <si>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</si>
  <si>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</si>
  <si>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</si>
  <si>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</si>
  <si>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</si>
  <si>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</si>
  <si>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</si>
  <si>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</si>
  <si>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</si>
  <si>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</si>
  <si>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</si>
  <si>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</si>
  <si>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</si>
  <si>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</si>
  <si>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</si>
  <si>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</si>
  <si>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</si>
  <si>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</si>
  <si>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</si>
  <si>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</si>
  <si>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</si>
  <si>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</si>
  <si>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</si>
  <si>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</si>
  <si>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</si>
  <si>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</si>
  <si>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</si>
  <si>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</si>
  <si>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</si>
  <si>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</si>
  <si>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</si>
  <si>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</si>
  <si>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</si>
  <si>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</si>
  <si>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</si>
  <si>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</si>
  <si>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</si>
  <si>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</si>
  <si>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</si>
  <si>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</si>
  <si>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</si>
  <si>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</si>
  <si>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</si>
  <si>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</si>
  <si>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</si>
  <si>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</si>
  <si>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</si>
  <si>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</si>
  <si>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</si>
  <si>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</si>
  <si>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</si>
  <si>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</si>
  <si>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</si>
  <si>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</si>
  <si>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</si>
  <si>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</si>
  <si>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</si>
  <si>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</si>
  <si>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</si>
  <si>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</si>
  <si>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</si>
  <si>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</si>
  <si>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</si>
  <si>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</si>
  <si>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</si>
  <si>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</si>
  <si>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</si>
  <si>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</si>
  <si>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</si>
  <si>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</si>
  <si>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</si>
  <si>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</si>
  <si>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</si>
  <si>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</si>
  <si>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</si>
  <si>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</si>
  <si>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</si>
  <si>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</si>
  <si>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</si>
  <si>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</si>
  <si>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</si>
  <si>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</si>
  <si>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</si>
  <si>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</si>
  <si>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</si>
  <si>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</si>
  <si>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</si>
  <si>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</si>
  <si>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</si>
  <si>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</si>
  <si>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</si>
  <si>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</si>
  <si>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</si>
  <si>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</si>
  <si>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</si>
  <si>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</si>
  <si>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</si>
  <si>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</si>
  <si>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</si>
  <si>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</si>
  <si>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</si>
  <si>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</si>
  <si>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</si>
  <si>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</si>
  <si>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</si>
  <si>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</si>
  <si>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</si>
  <si>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</si>
  <si>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</si>
  <si>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</si>
  <si>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</si>
  <si>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</si>
  <si>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</si>
  <si>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</si>
  <si>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</si>
  <si>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</si>
  <si>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</si>
  <si>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</si>
  <si>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</si>
  <si>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</si>
  <si>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</si>
  <si>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</si>
  <si>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</si>
  <si>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</si>
  <si>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</si>
  <si>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</si>
  <si>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</si>
  <si>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</si>
  <si>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</si>
  <si>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</si>
  <si>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</si>
  <si>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</si>
  <si>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</si>
  <si>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</si>
  <si>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</si>
  <si>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</si>
  <si>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</si>
  <si>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</si>
  <si>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</si>
  <si>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</si>
  <si>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</si>
  <si>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</si>
  <si>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</si>
  <si>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</si>
  <si>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</si>
  <si>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</si>
  <si>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</si>
  <si>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</si>
  <si>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</si>
  <si>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</si>
  <si>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</si>
  <si>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</si>
  <si>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</si>
  <si>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</si>
  <si>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</si>
  <si>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</si>
  <si>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</si>
  <si>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</si>
  <si>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</si>
  <si>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</si>
  <si>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</si>
  <si>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</si>
  <si>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</si>
  <si>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</si>
  <si>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</si>
  <si>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</si>
  <si>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</si>
  <si>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</si>
  <si>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</si>
  <si>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</si>
  <si>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</si>
  <si>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</si>
  <si>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</si>
  <si>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</si>
  <si>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</si>
  <si>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</si>
  <si>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</si>
  <si>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</si>
  <si>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</si>
  <si>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</si>
  <si>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</si>
  <si>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</si>
  <si>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</si>
  <si>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</si>
  <si>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</si>
  <si>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</si>
  <si>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</si>
  <si>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</si>
  <si>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</si>
  <si>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</si>
  <si>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</si>
  <si>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</si>
  <si>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</si>
  <si>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</si>
  <si>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</si>
  <si>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</si>
  <si>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</si>
  <si>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</si>
  <si>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</si>
  <si>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</si>
  <si>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</si>
  <si>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</si>
  <si>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</si>
  <si>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</si>
  <si>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</si>
  <si>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</si>
  <si>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</si>
  <si>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</si>
  <si>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</si>
  <si>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</si>
  <si>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</si>
  <si>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</si>
  <si>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</si>
  <si>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</si>
  <si>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</si>
  <si>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</si>
  <si>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</si>
  <si>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</si>
  <si>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</si>
  <si>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</si>
  <si>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</si>
  <si>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</si>
  <si>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</si>
  <si>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</si>
  <si>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</si>
  <si>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</si>
  <si>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</si>
  <si>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</si>
  <si>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</si>
  <si>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</si>
  <si>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</si>
  <si>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</si>
  <si>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</si>
  <si>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</si>
  <si>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</si>
  <si>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</si>
  <si>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</si>
  <si>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</si>
  <si>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</si>
  <si>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</si>
  <si>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</si>
  <si>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</si>
  <si>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</si>
  <si>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</si>
  <si>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</si>
  <si>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</si>
  <si>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</si>
  <si>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</si>
  <si>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</si>
  <si>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</si>
  <si>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</si>
  <si>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</si>
  <si>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</si>
  <si>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</si>
  <si>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</si>
  <si>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</si>
  <si>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</si>
  <si>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</si>
  <si>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</si>
  <si>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</si>
  <si>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</si>
  <si>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</si>
  <si>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</si>
  <si>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</si>
  <si>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</si>
  <si>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</si>
  <si>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</si>
  <si>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</si>
  <si>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</si>
  <si>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</si>
  <si>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</si>
  <si>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</si>
  <si>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</si>
  <si>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</si>
  <si>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</si>
  <si>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</si>
  <si>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</si>
  <si>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</si>
  <si>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</si>
  <si>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</si>
  <si>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</si>
  <si>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</si>
  <si>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</si>
  <si>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</si>
  <si>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</si>
  <si>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</si>
  <si>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</si>
  <si>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</si>
  <si>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</si>
  <si>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</si>
  <si>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</si>
  <si>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</si>
  <si>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</si>
  <si>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</si>
  <si>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</si>
  <si>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</si>
  <si>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</si>
  <si>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</si>
  <si>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</si>
  <si>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</si>
  <si>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</si>
  <si>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</si>
  <si>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</si>
  <si>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</si>
  <si>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</si>
  <si>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</si>
  <si>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</si>
  <si>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</si>
  <si>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</si>
  <si>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</si>
  <si>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</si>
  <si>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</si>
  <si>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</si>
  <si>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</si>
  <si>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</si>
  <si>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</si>
  <si>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</si>
  <si>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</si>
  <si>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</si>
  <si>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</si>
  <si>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</si>
  <si>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</si>
  <si>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</si>
  <si>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</si>
  <si>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</si>
  <si>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</si>
  <si>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</si>
  <si>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</si>
  <si>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</si>
  <si>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</si>
  <si>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</si>
  <si>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</si>
  <si>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</si>
  <si>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</si>
  <si>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</si>
  <si>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</si>
  <si>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</si>
  <si>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</si>
  <si>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</si>
  <si>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</si>
  <si>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</si>
  <si>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</si>
  <si>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</si>
  <si>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</si>
  <si>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</si>
  <si>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</si>
  <si>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</si>
  <si>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</si>
  <si>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</si>
  <si>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</si>
  <si>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</si>
  <si>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</si>
  <si>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</si>
  <si>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</si>
  <si>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</si>
  <si>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</si>
  <si>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</si>
  <si>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</si>
  <si>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</si>
  <si>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</si>
  <si>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</si>
  <si>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</si>
  <si>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</si>
  <si>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</si>
  <si>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</si>
  <si>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</si>
  <si>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</si>
  <si>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</si>
  <si>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</si>
  <si>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</si>
  <si>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</si>
  <si>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</si>
  <si>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</si>
  <si>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</si>
  <si>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</si>
  <si>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</si>
  <si>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</si>
  <si>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</si>
  <si>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</si>
  <si>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</si>
  <si>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</si>
  <si>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</si>
  <si>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</si>
  <si>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</si>
  <si>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</si>
  <si>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</si>
  <si>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</si>
  <si>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</si>
  <si>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</si>
  <si>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</si>
  <si>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</si>
  <si>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</si>
  <si>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</si>
  <si>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</si>
  <si>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</si>
  <si>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</si>
  <si>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</si>
  <si>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</si>
  <si>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</si>
  <si>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</si>
  <si>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</si>
  <si>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</si>
  <si>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</si>
  <si>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</si>
  <si>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</si>
  <si>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</si>
  <si>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</si>
  <si>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</si>
  <si>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</si>
  <si>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</si>
  <si>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</si>
  <si>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</si>
  <si>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</si>
  <si>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</si>
  <si>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</si>
  <si>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</si>
  <si>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</si>
  <si>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</si>
  <si>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</si>
  <si>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</si>
  <si>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</si>
  <si>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</si>
  <si>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</si>
  <si>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</si>
  <si>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</si>
  <si>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</si>
  <si>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</si>
  <si>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</si>
  <si>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</si>
  <si>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</si>
  <si>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</si>
  <si>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</si>
  <si>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</si>
  <si>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</si>
  <si>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</si>
  <si>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</si>
  <si>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</si>
  <si>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</si>
  <si>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</si>
  <si>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</si>
  <si>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</si>
  <si>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</si>
  <si>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</si>
  <si>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</si>
  <si>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</si>
  <si>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</si>
  <si>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</si>
  <si>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</si>
  <si>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</si>
  <si>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</si>
  <si>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</si>
  <si>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</si>
  <si>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</si>
  <si>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</si>
  <si>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</si>
  <si>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</si>
  <si>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</si>
  <si>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</si>
  <si>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</si>
  <si>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</si>
  <si>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</si>
  <si>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</si>
  <si>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</si>
  <si>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</si>
  <si>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</si>
  <si>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</si>
  <si>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</si>
  <si>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</si>
  <si>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</si>
  <si>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</si>
  <si>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</si>
  <si>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</si>
  <si>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</si>
  <si>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</si>
  <si>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</si>
  <si>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</si>
  <si>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</si>
  <si>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</si>
  <si>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</si>
  <si>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</si>
  <si>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</si>
  <si>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</si>
  <si>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</si>
  <si>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</si>
  <si>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</si>
  <si>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</si>
  <si>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</si>
  <si>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</si>
  <si>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</si>
  <si>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</si>
  <si>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</si>
  <si>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</si>
  <si>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</si>
  <si>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</si>
  <si>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</si>
  <si>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</si>
  <si>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</si>
  <si>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</si>
  <si>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</si>
  <si>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</si>
  <si>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</si>
  <si>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</si>
  <si>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</si>
  <si>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</si>
  <si>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</si>
  <si>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</si>
  <si>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</si>
  <si>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</si>
  <si>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</si>
  <si>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</si>
  <si>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</si>
  <si>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</si>
  <si>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</si>
  <si>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</si>
  <si>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</si>
  <si>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</si>
  <si>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</si>
  <si>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</si>
  <si>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</si>
  <si>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</si>
  <si>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</si>
  <si>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</si>
  <si>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</si>
  <si>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</si>
  <si>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</si>
  <si>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</si>
  <si>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</si>
  <si>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</si>
  <si>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</si>
  <si>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</si>
  <si>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</si>
  <si>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</si>
  <si>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</si>
  <si>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</si>
  <si>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</si>
  <si>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</si>
  <si>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</si>
  <si>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</si>
  <si>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</si>
  <si>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</si>
  <si>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</si>
  <si>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</si>
  <si>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</si>
  <si>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</si>
  <si>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</si>
  <si>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</si>
  <si>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</si>
  <si>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</si>
  <si>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</si>
  <si>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</si>
  <si>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</si>
  <si>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</si>
  <si>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</si>
  <si>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</si>
  <si>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</si>
  <si>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</si>
  <si>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</si>
  <si>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</si>
  <si>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</si>
  <si>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</si>
  <si>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</si>
  <si>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</si>
  <si>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</si>
  <si>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</si>
  <si>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</si>
  <si>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</si>
  <si>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</si>
  <si>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</si>
  <si>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</si>
  <si>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</si>
  <si>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</si>
  <si>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</si>
  <si>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</si>
  <si>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</si>
  <si>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</si>
  <si>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</si>
  <si>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</si>
  <si>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</si>
  <si>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</si>
  <si>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</si>
  <si>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</si>
  <si>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</si>
  <si>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</si>
  <si>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</si>
  <si>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</si>
  <si>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</si>
  <si>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</si>
  <si>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</si>
  <si>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</si>
  <si>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</si>
  <si>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</si>
  <si>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</si>
  <si>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</si>
  <si>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</si>
  <si>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</si>
  <si>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</si>
  <si>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</si>
  <si>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</si>
  <si>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</si>
  <si>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</si>
  <si>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</si>
  <si>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</si>
  <si>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</si>
  <si>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</si>
  <si>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</si>
  <si>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</si>
  <si>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</si>
  <si>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</si>
  <si>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</si>
  <si>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</si>
  <si>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</si>
  <si>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</si>
  <si>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</si>
  <si>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</si>
  <si>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</si>
  <si>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</si>
  <si>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</si>
  <si>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</si>
  <si>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</si>
  <si>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</si>
  <si>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</si>
  <si>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</si>
  <si>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</si>
  <si>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</si>
  <si>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</si>
  <si>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</si>
  <si>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</si>
  <si>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</si>
  <si>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</si>
  <si>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</si>
  <si>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</si>
  <si>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</si>
  <si>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</si>
  <si>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</si>
  <si>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</si>
  <si>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</si>
  <si>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</si>
  <si>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</si>
  <si>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</si>
  <si>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</si>
  <si>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</si>
  <si>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</si>
  <si>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</si>
  <si>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</si>
  <si>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</si>
  <si>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</si>
  <si>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</si>
  <si>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</si>
  <si>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</si>
  <si>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</si>
  <si>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</si>
  <si>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</si>
  <si>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</si>
  <si>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</si>
  <si>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</si>
  <si>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</si>
  <si>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</si>
  <si>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</si>
  <si>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</si>
  <si>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</si>
  <si>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</si>
  <si>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</si>
  <si>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</si>
  <si>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</si>
  <si>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</si>
  <si>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</si>
  <si>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</si>
  <si>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</si>
  <si>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</si>
  <si>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</si>
  <si>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</si>
  <si>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</si>
  <si>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</si>
  <si>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</si>
  <si>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</si>
  <si>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</si>
  <si>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</si>
  <si>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</si>
  <si>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</si>
  <si>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</si>
  <si>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</si>
  <si>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</si>
  <si>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</si>
  <si>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</si>
  <si>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</si>
  <si>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</si>
  <si>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</si>
  <si>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</si>
  <si>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</si>
  <si>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</si>
  <si>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</si>
  <si>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</si>
  <si>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</si>
  <si>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</si>
  <si>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</si>
  <si>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</si>
  <si>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</si>
  <si>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</si>
  <si>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</si>
  <si>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</si>
  <si>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</si>
  <si>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</si>
  <si>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</si>
  <si>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</si>
  <si>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</si>
  <si>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</si>
  <si>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</si>
  <si>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</si>
  <si>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</si>
  <si>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</si>
  <si>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</si>
  <si>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</si>
  <si>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</si>
  <si>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</si>
  <si>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</si>
  <si>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</si>
  <si>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</si>
  <si>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</si>
  <si>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</si>
  <si>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</si>
  <si>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</si>
  <si>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</si>
  <si>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</si>
  <si>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</si>
  <si>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</si>
  <si>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</si>
  <si>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</si>
  <si>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</si>
  <si>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</si>
  <si>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</si>
  <si>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</si>
  <si>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</si>
  <si>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</si>
  <si>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</si>
  <si>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</si>
  <si>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</si>
  <si>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</si>
  <si>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</si>
  <si>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</si>
  <si>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</si>
  <si>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</si>
  <si>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</si>
  <si>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</si>
  <si>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</si>
  <si>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</si>
  <si>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</si>
  <si>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</si>
  <si>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</si>
  <si>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</si>
  <si>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</si>
  <si>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</si>
  <si>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</si>
  <si>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</si>
  <si>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</si>
  <si>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</si>
  <si>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</si>
  <si>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</si>
  <si>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</si>
  <si>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</si>
  <si>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</si>
  <si>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</si>
  <si>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</si>
  <si>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</si>
  <si>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</si>
  <si>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</si>
  <si>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</si>
  <si>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</si>
  <si>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</si>
  <si>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</si>
  <si>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</si>
  <si>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</si>
  <si>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</si>
  <si>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</si>
  <si>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</si>
  <si>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</si>
  <si>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</si>
  <si>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</si>
  <si>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</si>
  <si>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</si>
  <si>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</si>
  <si>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</si>
  <si>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</si>
  <si>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</si>
  <si>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</si>
  <si>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</si>
  <si>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</si>
  <si>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</si>
  <si>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</si>
  <si>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</si>
  <si>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</si>
  <si>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</si>
  <si>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</si>
  <si>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</si>
  <si>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</si>
  <si>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</si>
  <si>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</si>
  <si>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</si>
  <si>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</si>
  <si>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</si>
  <si>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</si>
  <si>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</si>
  <si>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</si>
  <si>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</si>
  <si>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</si>
  <si>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</si>
  <si>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</si>
  <si>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</si>
  <si>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</si>
  <si>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</si>
  <si>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</si>
  <si>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</si>
  <si>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</si>
  <si>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</si>
  <si>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</si>
  <si>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</si>
  <si>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</si>
  <si>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</si>
  <si>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</si>
  <si>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</si>
  <si>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</si>
  <si>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</si>
  <si>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</si>
  <si>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</si>
  <si>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</si>
  <si>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</si>
  <si>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</si>
  <si>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</si>
  <si>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</si>
  <si>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</si>
  <si>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</si>
  <si>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</si>
  <si>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</si>
  <si>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</si>
  <si>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</si>
  <si>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</si>
  <si>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</si>
  <si>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</si>
  <si>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</si>
  <si>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</si>
  <si>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</si>
  <si>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</si>
  <si>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</si>
  <si>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</si>
  <si>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</si>
  <si>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</si>
  <si>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</si>
  <si>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</si>
  <si>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</si>
  <si>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</si>
  <si>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</si>
  <si>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</si>
  <si>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</si>
  <si>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</si>
  <si>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</si>
  <si>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</si>
  <si>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</si>
  <si>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</si>
  <si>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</si>
  <si>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</si>
  <si>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</si>
  <si>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</si>
  <si>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</si>
  <si>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</si>
  <si>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</si>
  <si>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</si>
  <si>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</si>
  <si>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</si>
  <si>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</si>
  <si>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</si>
  <si>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</si>
  <si>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</si>
  <si>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</si>
  <si>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</si>
  <si>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</si>
  <si>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</si>
  <si>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</si>
  <si>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</si>
  <si>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</si>
  <si>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</si>
  <si>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</si>
  <si>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</si>
  <si>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</si>
  <si>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</si>
  <si>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</si>
  <si>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</si>
  <si>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</si>
  <si>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</si>
  <si>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</si>
  <si>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</si>
  <si>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</si>
  <si>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</si>
  <si>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</si>
  <si>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</si>
  <si>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</si>
  <si>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</si>
  <si>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</si>
  <si>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</si>
  <si>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</si>
  <si>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</si>
  <si>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</si>
  <si>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</si>
  <si>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</si>
  <si>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</si>
  <si>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</si>
  <si>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</si>
  <si>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</si>
  <si>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</si>
  <si>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</si>
  <si>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</si>
  <si>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</si>
  <si>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</si>
  <si>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</si>
  <si>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</si>
  <si>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</si>
  <si>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</si>
  <si>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</si>
  <si>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</si>
  <si>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</si>
  <si>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</si>
  <si>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</si>
  <si>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</si>
  <si>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</si>
  <si>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</si>
  <si>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</si>
  <si>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</si>
  <si>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</si>
  <si>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</si>
  <si>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</si>
  <si>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</si>
  <si>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</si>
  <si>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</si>
  <si>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</si>
  <si>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</si>
  <si>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</si>
  <si>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</si>
  <si>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</si>
  <si>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</si>
  <si>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</si>
  <si>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</si>
  <si>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</si>
  <si>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</si>
  <si>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</si>
  <si>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</si>
  <si>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</si>
  <si>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</si>
  <si>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</si>
  <si>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</si>
  <si>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</si>
  <si>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</si>
  <si>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</si>
  <si>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</si>
  <si>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</si>
  <si>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</si>
  <si>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</si>
  <si>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</si>
  <si>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</si>
  <si>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</si>
  <si>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</si>
  <si>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</si>
  <si>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</si>
  <si>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</si>
  <si>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</si>
  <si>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</si>
  <si>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</si>
  <si>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</si>
  <si>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</si>
  <si>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</si>
  <si>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</si>
  <si>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</si>
  <si>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</si>
  <si>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</si>
  <si>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</si>
  <si>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</si>
  <si>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</si>
  <si>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</si>
  <si>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</si>
  <si>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</si>
  <si>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</si>
  <si>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</si>
  <si>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</si>
  <si>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</si>
  <si>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</si>
  <si>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</si>
  <si>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</si>
  <si>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</si>
  <si>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</si>
  <si>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</si>
  <si>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</si>
  <si>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</si>
  <si>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</si>
  <si>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</si>
  <si>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</si>
  <si>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</si>
  <si>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</si>
  <si>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</si>
  <si>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</si>
  <si>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</si>
  <si>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</si>
  <si>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</si>
  <si>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</si>
  <si>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</si>
  <si>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</si>
  <si>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</si>
  <si>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</si>
  <si>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</si>
  <si>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</si>
  <si>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</si>
  <si>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</si>
  <si>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</si>
  <si>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</si>
  <si>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</si>
  <si>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</si>
  <si>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</si>
  <si>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</si>
  <si>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</si>
  <si>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</si>
  <si>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</si>
  <si>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</si>
  <si>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</si>
  <si>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</si>
  <si>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</si>
  <si>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</si>
  <si>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</si>
  <si>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</si>
  <si>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</si>
  <si>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</si>
  <si>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</si>
  <si>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</si>
  <si>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</si>
  <si>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</si>
  <si>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</si>
  <si>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</si>
  <si>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</si>
  <si>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</si>
  <si>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</si>
  <si>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</si>
  <si>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</si>
  <si>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</si>
  <si>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</si>
  <si>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</si>
  <si>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</si>
  <si>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</si>
  <si>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</si>
  <si>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</si>
  <si>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</si>
  <si>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</si>
  <si>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</si>
  <si>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</si>
  <si>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</si>
  <si>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</si>
  <si>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</si>
  <si>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</si>
  <si>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</si>
  <si>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</si>
  <si>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</si>
  <si>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</si>
  <si>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</si>
  <si>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</si>
  <si>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</si>
  <si>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</si>
  <si>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</si>
  <si>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</si>
  <si>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</si>
  <si>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</si>
  <si>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</si>
  <si>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</si>
  <si>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</si>
  <si>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</si>
  <si>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</si>
  <si>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</si>
  <si>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</si>
  <si>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</si>
  <si>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</si>
  <si>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</si>
  <si>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</si>
  <si>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</si>
  <si>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</si>
  <si>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</si>
  <si>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</si>
  <si>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</si>
  <si>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</si>
  <si>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</si>
  <si>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</si>
  <si>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</si>
  <si>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</si>
  <si>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</si>
  <si>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</si>
  <si>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</si>
  <si>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</si>
  <si>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</si>
  <si>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</si>
  <si>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</si>
  <si>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</si>
  <si>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</si>
  <si>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</si>
  <si>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</si>
  <si>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</si>
  <si>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</si>
  <si>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</si>
  <si>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</si>
  <si>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</si>
  <si>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</si>
  <si>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</si>
  <si>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</si>
  <si>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</si>
  <si>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</si>
  <si>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</si>
  <si>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</si>
  <si>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</si>
  <si>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</si>
  <si>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</si>
  <si>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</si>
  <si>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</si>
  <si>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</si>
  <si>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</si>
  <si>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</si>
  <si>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</si>
  <si>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</si>
  <si>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</si>
  <si>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</si>
  <si>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</si>
  <si>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</si>
  <si>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</si>
  <si>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</si>
  <si>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</si>
  <si>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</si>
  <si>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</si>
  <si>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</si>
  <si>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</si>
  <si>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</si>
  <si>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</si>
  <si>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</si>
  <si>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</si>
  <si>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</si>
  <si>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</si>
  <si>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</si>
  <si>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</si>
  <si>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</si>
  <si>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</si>
  <si>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</si>
  <si>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</si>
  <si>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</si>
  <si>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</si>
  <si>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</si>
  <si>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</si>
  <si>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</si>
  <si>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</si>
  <si>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</si>
  <si>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</si>
  <si>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</si>
  <si>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</si>
  <si>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</si>
  <si>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</si>
  <si>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</si>
  <si>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</si>
  <si>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</si>
  <si>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</si>
  <si>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</si>
  <si>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</si>
  <si>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</si>
  <si>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</si>
  <si>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</si>
  <si>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</si>
  <si>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</si>
  <si>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</si>
  <si>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</si>
  <si>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</si>
  <si>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</si>
  <si>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</si>
  <si>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</si>
  <si>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</si>
  <si>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</si>
  <si>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</si>
  <si>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</si>
  <si>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</si>
  <si>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</si>
  <si>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</si>
  <si>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</si>
  <si>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</si>
  <si>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</si>
  <si>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</si>
  <si>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</si>
  <si>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</si>
  <si>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</si>
  <si>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</si>
  <si>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</si>
  <si>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</si>
  <si>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</si>
  <si>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</si>
  <si>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</si>
  <si>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</si>
  <si>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</si>
  <si>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</si>
  <si>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</si>
  <si>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</si>
  <si>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</si>
  <si>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</si>
  <si>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</si>
  <si>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</si>
  <si>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</si>
  <si>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</si>
  <si>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</si>
  <si>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</si>
  <si>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</si>
  <si>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</si>
  <si>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</si>
  <si>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</si>
  <si>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</si>
  <si>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</si>
  <si>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</si>
  <si>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</si>
  <si>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</si>
  <si>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</si>
  <si>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</si>
  <si>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</si>
  <si>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</si>
  <si>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</si>
  <si>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</si>
  <si>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</si>
  <si>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</si>
  <si>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</si>
  <si>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</si>
  <si>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</si>
  <si>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</si>
  <si>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</si>
  <si>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</si>
  <si>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</si>
  <si>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</si>
  <si>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</si>
  <si>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</si>
  <si>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</si>
  <si>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</si>
  <si>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</si>
  <si>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</si>
  <si>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</si>
  <si>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</si>
  <si>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</si>
  <si>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</si>
  <si>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</si>
  <si>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</si>
  <si>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</si>
  <si>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</si>
  <si>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</si>
  <si>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</si>
  <si>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</si>
  <si>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</si>
  <si>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</si>
  <si>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</si>
  <si>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</si>
  <si>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</si>
  <si>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</si>
  <si>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</si>
  <si>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</si>
  <si>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</si>
  <si>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</si>
  <si>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</si>
  <si>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</si>
  <si>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</si>
  <si>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</si>
  <si>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</si>
  <si>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</si>
  <si>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</si>
  <si>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</si>
  <si>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</si>
  <si>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</si>
  <si>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</si>
  <si>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</si>
  <si>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</si>
  <si>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</si>
  <si>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</si>
  <si>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</si>
  <si>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</si>
  <si>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</si>
  <si>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</si>
  <si>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</si>
  <si>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</si>
  <si>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</si>
  <si>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</si>
  <si>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</si>
  <si>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</si>
  <si>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</si>
  <si>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</si>
  <si>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</si>
  <si>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</si>
  <si>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</si>
  <si>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</si>
  <si>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</si>
  <si>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</si>
  <si>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</si>
  <si>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</si>
  <si>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</si>
  <si>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</si>
  <si>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</si>
  <si>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</si>
  <si>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</si>
  <si>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</si>
  <si>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</si>
  <si>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</si>
  <si>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</si>
  <si>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</si>
  <si>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</si>
  <si>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</si>
  <si>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</si>
  <si>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</si>
  <si>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</si>
  <si>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</si>
  <si>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</si>
  <si>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</si>
  <si>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</si>
  <si>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</si>
  <si>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</si>
  <si>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</si>
  <si>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</si>
  <si>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</si>
  <si>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</si>
  <si>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</si>
  <si>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</si>
  <si>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</si>
  <si>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</si>
  <si>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</si>
  <si>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</si>
  <si>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</si>
  <si>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</si>
  <si>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</si>
  <si>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</si>
  <si>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</si>
  <si>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</si>
  <si>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</si>
  <si>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</si>
  <si>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</si>
  <si>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</si>
  <si>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</si>
  <si>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</si>
  <si>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</si>
  <si>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</si>
  <si>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</si>
  <si>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</si>
  <si>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</si>
  <si>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</si>
  <si>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</si>
  <si>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</si>
  <si>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</si>
  <si>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</si>
  <si>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</si>
  <si>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</si>
  <si>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</si>
  <si>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</si>
  <si>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</si>
  <si>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</si>
  <si>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</si>
  <si>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</si>
  <si>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</si>
  <si>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</si>
  <si>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</si>
  <si>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</si>
  <si>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</si>
  <si>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</si>
  <si>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</si>
  <si>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</si>
  <si>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</si>
  <si>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</si>
  <si>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</si>
  <si>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</si>
  <si>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</si>
  <si>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</si>
  <si>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</si>
  <si>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</si>
  <si>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</si>
  <si>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</si>
  <si>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</si>
  <si>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</si>
  <si>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</si>
  <si>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</si>
  <si>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</si>
  <si>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</si>
  <si>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</si>
  <si>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</si>
  <si>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</si>
  <si>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</si>
  <si>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</si>
  <si>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</si>
  <si>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</si>
  <si>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</si>
  <si>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</si>
  <si>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</si>
  <si>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</si>
  <si>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</si>
  <si>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</si>
  <si>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</si>
  <si>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</si>
  <si>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</si>
  <si>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</si>
  <si>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</si>
  <si>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</si>
  <si>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</si>
  <si>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</si>
  <si>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</si>
  <si>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</si>
  <si>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</si>
  <si>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</si>
  <si>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</si>
  <si>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</si>
  <si>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</si>
  <si>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</si>
  <si>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</si>
  <si>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</si>
  <si>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</si>
  <si>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</si>
  <si>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</si>
  <si>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</si>
  <si>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</si>
  <si>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</si>
  <si>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</si>
  <si>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</si>
  <si>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</si>
  <si>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</si>
  <si>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</si>
  <si>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</si>
  <si>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</si>
  <si>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</si>
  <si>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</si>
  <si>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</si>
  <si>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</si>
  <si>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</si>
  <si>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</si>
  <si>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</si>
  <si>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</si>
  <si>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</si>
  <si>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</si>
  <si>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</si>
  <si>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</si>
  <si>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</si>
  <si>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</si>
  <si>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</si>
  <si>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</si>
  <si>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</si>
  <si>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</si>
  <si>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</si>
  <si>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</si>
  <si>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</si>
  <si>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</si>
  <si>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</si>
  <si>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</si>
  <si>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</si>
  <si>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</si>
  <si>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</si>
  <si>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</si>
  <si>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</si>
  <si>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</si>
  <si>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</si>
  <si>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</si>
  <si>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</si>
  <si>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</si>
  <si>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</si>
  <si>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</si>
  <si>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</si>
  <si>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</si>
  <si>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</si>
  <si>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</si>
  <si>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</si>
  <si>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</si>
  <si>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</si>
  <si>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</si>
  <si>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</si>
  <si>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</si>
  <si>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</si>
  <si>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</si>
  <si>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</si>
  <si>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</si>
  <si>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</si>
  <si>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</si>
  <si>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</si>
  <si>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</si>
  <si>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</si>
  <si>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</si>
  <si>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</si>
  <si>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</si>
  <si>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</si>
  <si>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</si>
  <si>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</si>
  <si>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</si>
  <si>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</si>
  <si>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</si>
  <si>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</si>
  <si>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</si>
  <si>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</si>
  <si>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</si>
  <si>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</si>
  <si>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</si>
  <si>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</si>
  <si>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</si>
  <si>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</si>
  <si>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</si>
  <si>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</si>
  <si>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</si>
  <si>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</si>
  <si>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</si>
  <si>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</si>
  <si>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</si>
  <si>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</si>
  <si>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</si>
  <si>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</si>
  <si>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</si>
  <si>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</si>
  <si>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</si>
  <si>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</si>
  <si>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</si>
  <si>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</si>
  <si>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</si>
  <si>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</si>
  <si>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</si>
  <si>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</si>
  <si>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</si>
  <si>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</si>
  <si>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</si>
  <si>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</si>
  <si>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</si>
  <si>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</si>
  <si>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</si>
  <si>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</si>
  <si>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</si>
  <si>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</si>
  <si>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</si>
  <si>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</si>
  <si>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</si>
  <si>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</si>
  <si>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</si>
  <si>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</si>
  <si>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</si>
  <si>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</si>
  <si>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</si>
  <si>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</si>
  <si>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</si>
  <si>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</si>
  <si>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</si>
  <si>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</si>
  <si>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</si>
  <si>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</si>
  <si>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</si>
  <si>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</si>
  <si>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</si>
  <si>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</si>
  <si>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</si>
  <si>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</si>
  <si>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</si>
  <si>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</si>
  <si>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</si>
  <si>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</si>
  <si>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</si>
  <si>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</si>
  <si>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</si>
  <si>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</si>
  <si>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</si>
  <si>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</si>
  <si>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</si>
  <si>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</si>
  <si>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</si>
  <si>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</si>
  <si>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</si>
  <si>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</si>
  <si>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</si>
  <si>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</si>
  <si>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</si>
  <si>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</si>
  <si>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</si>
  <si>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</si>
  <si>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</si>
  <si>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</si>
  <si>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</si>
  <si>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</si>
  <si>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</si>
  <si>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</si>
  <si>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</si>
  <si>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</si>
  <si>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</si>
  <si>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</si>
  <si>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</si>
  <si>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</si>
  <si>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</si>
  <si>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</si>
  <si>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</si>
  <si>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</si>
  <si>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</si>
  <si>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</si>
  <si>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</si>
  <si>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</si>
  <si>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</si>
  <si>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</si>
  <si>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</si>
  <si>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</si>
  <si>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</si>
  <si>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</si>
  <si>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</si>
  <si>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</si>
  <si>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</si>
  <si>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</si>
  <si>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</si>
  <si>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</si>
  <si>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</si>
  <si>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</si>
  <si>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</si>
  <si>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</si>
  <si>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</si>
  <si>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</si>
  <si>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</si>
  <si>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</si>
  <si>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</si>
  <si>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</si>
  <si>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</si>
  <si>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</si>
  <si>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</si>
  <si>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</si>
  <si>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</si>
  <si>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</si>
  <si>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</si>
  <si>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</si>
  <si>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</si>
  <si>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</si>
  <si>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</si>
  <si>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</si>
  <si>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</si>
  <si>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</si>
  <si>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</si>
  <si>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</si>
  <si>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</si>
  <si>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</si>
  <si>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</si>
  <si>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</si>
  <si>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</si>
  <si>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</si>
  <si>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</si>
  <si>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</si>
  <si>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</si>
  <si>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</si>
  <si>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</si>
  <si>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</si>
  <si>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</si>
  <si>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</si>
  <si>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</si>
  <si>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</si>
  <si>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</si>
  <si>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</si>
  <si>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</si>
  <si>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</si>
  <si>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</si>
  <si>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</si>
  <si>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</si>
  <si>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</si>
  <si>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</si>
  <si>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</si>
  <si>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</si>
  <si>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</si>
  <si>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</si>
  <si>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</si>
  <si>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</si>
  <si>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</si>
  <si>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</si>
  <si>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</si>
  <si>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</si>
  <si>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</si>
  <si>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</si>
  <si>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</si>
  <si>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</si>
  <si>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</si>
  <si>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</si>
  <si>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</si>
  <si>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</si>
  <si>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</si>
  <si>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</si>
  <si>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</si>
  <si>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</si>
  <si>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</si>
  <si>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</si>
  <si>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</si>
  <si>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</si>
  <si>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</si>
  <si>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</si>
  <si>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</si>
  <si>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</si>
  <si>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</si>
  <si>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</si>
  <si>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</si>
  <si>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</si>
  <si>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</si>
  <si>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</si>
  <si>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</si>
  <si>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</si>
  <si>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</si>
  <si>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</si>
  <si>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</si>
  <si>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</si>
  <si>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</si>
  <si>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</si>
  <si>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</si>
  <si>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</si>
  <si>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</si>
  <si>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</si>
  <si>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</si>
  <si>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</si>
  <si>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</si>
  <si>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</si>
  <si>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</si>
  <si>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</si>
  <si>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</si>
  <si>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</si>
  <si>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</si>
  <si>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</si>
  <si>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</si>
  <si>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</si>
  <si>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</si>
  <si>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</si>
  <si>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</si>
  <si>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</si>
  <si>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</si>
  <si>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</si>
  <si>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</si>
  <si>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</si>
  <si>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</si>
  <si>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</si>
  <si>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</si>
  <si>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</si>
  <si>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</si>
  <si>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</si>
  <si>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</si>
  <si>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</si>
  <si>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</si>
  <si>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</si>
  <si>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</si>
  <si>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</si>
  <si>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</si>
  <si>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</si>
  <si>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</si>
  <si>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</si>
  <si>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</si>
  <si>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</si>
  <si>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</si>
  <si>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</si>
  <si>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</si>
  <si>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</si>
  <si>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</si>
  <si>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</si>
  <si>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</si>
  <si>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</si>
  <si>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</si>
  <si>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</si>
  <si>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</si>
  <si>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</si>
  <si>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</si>
  <si>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</si>
  <si>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</si>
  <si>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</si>
  <si>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</si>
  <si>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</si>
  <si>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</si>
  <si>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</si>
  <si>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</si>
  <si>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</si>
  <si>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</si>
  <si>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</si>
  <si>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</si>
  <si>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</si>
  <si>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</si>
  <si>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</si>
  <si>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</si>
  <si>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</si>
  <si>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</si>
  <si>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</si>
  <si>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</si>
  <si>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</si>
  <si>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</si>
  <si>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</si>
  <si>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</si>
  <si>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</si>
  <si>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</si>
  <si>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</si>
  <si>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</si>
  <si>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</si>
  <si>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</si>
  <si>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</si>
  <si>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</si>
  <si>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</si>
  <si>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</si>
  <si>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</si>
  <si>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</si>
  <si>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</si>
  <si>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</si>
  <si>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</si>
  <si>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</si>
  <si>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</si>
  <si>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</si>
  <si>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</si>
  <si>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</si>
  <si>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</si>
  <si>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</si>
  <si>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</si>
  <si>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</si>
  <si>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</si>
  <si>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</si>
  <si>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</si>
  <si>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</si>
  <si>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</si>
  <si>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</si>
  <si>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</si>
  <si>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</si>
  <si>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</si>
  <si>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</si>
  <si>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</si>
  <si>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</si>
  <si>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</si>
  <si>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</si>
  <si>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</si>
  <si>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</si>
  <si>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</si>
  <si>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</si>
  <si>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</si>
  <si>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</si>
  <si>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</si>
  <si>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</si>
  <si>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</si>
  <si>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</si>
  <si>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</si>
  <si>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</si>
  <si>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</si>
  <si>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</si>
  <si>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</si>
  <si>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</si>
  <si>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</si>
  <si>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</si>
  <si>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</si>
  <si>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</si>
  <si>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</si>
  <si>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</si>
  <si>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</si>
  <si>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</si>
  <si>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</si>
  <si>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</si>
  <si>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</si>
  <si>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</si>
  <si>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</si>
  <si>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</si>
  <si>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</si>
  <si>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</si>
  <si>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</si>
  <si>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</si>
  <si>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</si>
  <si>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</si>
  <si>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</si>
  <si>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</si>
  <si>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</si>
  <si>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</si>
  <si>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</si>
  <si>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</si>
  <si>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</si>
  <si>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</si>
  <si>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</si>
  <si>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</si>
  <si>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</si>
  <si>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</si>
  <si>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</si>
  <si>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</si>
  <si>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</si>
  <si>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</si>
  <si>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</si>
  <si>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</si>
  <si>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</si>
  <si>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</si>
  <si>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</si>
  <si>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</si>
  <si>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</si>
  <si>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</si>
  <si>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</si>
  <si>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</si>
  <si>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</si>
  <si>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</si>
  <si>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</si>
  <si>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</si>
  <si>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</si>
  <si>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</si>
  <si>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</si>
  <si>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</si>
  <si>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</si>
  <si>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</si>
  <si>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</si>
  <si>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</si>
  <si>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</si>
  <si>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</si>
  <si>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</si>
  <si>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</si>
  <si>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</si>
  <si>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</si>
  <si>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</si>
  <si>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</si>
  <si>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</si>
  <si>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</si>
  <si>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</si>
  <si>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</si>
  <si>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</si>
  <si>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</si>
  <si>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</si>
  <si>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</si>
  <si>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</si>
  <si>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</si>
  <si>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</si>
  <si>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</si>
  <si>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</si>
  <si>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</si>
  <si>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</si>
  <si>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</si>
  <si>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</si>
  <si>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</si>
  <si>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</si>
  <si>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</si>
  <si>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</si>
  <si>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</si>
  <si>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</si>
  <si>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</si>
  <si>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</si>
  <si>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</si>
  <si>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</si>
  <si>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</si>
  <si>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</si>
  <si>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</si>
  <si>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</si>
  <si>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</si>
  <si>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</si>
  <si>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</si>
  <si>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</si>
  <si>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</si>
  <si>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</si>
  <si>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</si>
  <si>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</si>
  <si>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</si>
  <si>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</si>
  <si>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</si>
  <si>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</si>
  <si>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</si>
  <si>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</si>
  <si>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</si>
  <si>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</si>
  <si>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</si>
  <si>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</si>
  <si>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</si>
  <si>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</si>
  <si>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</si>
  <si>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</si>
  <si>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</si>
  <si>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</si>
  <si>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</si>
  <si>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</si>
  <si>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</si>
  <si>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</si>
  <si>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</si>
  <si>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</si>
  <si>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</si>
  <si>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</si>
  <si>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</si>
  <si>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</si>
  <si>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</si>
  <si>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</si>
  <si>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</si>
  <si>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</si>
  <si>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</si>
  <si>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</si>
  <si>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</si>
  <si>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</si>
  <si>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</si>
  <si>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</si>
  <si>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</si>
  <si>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</si>
  <si>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</si>
  <si>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</si>
  <si>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</si>
  <si>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</si>
  <si>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</si>
  <si>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</si>
  <si>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</si>
  <si>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</si>
  <si>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</si>
  <si>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</si>
  <si>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</si>
  <si>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</si>
  <si>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</si>
  <si>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</si>
  <si>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</si>
  <si>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</si>
  <si>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</si>
  <si>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</si>
  <si>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</si>
  <si>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</si>
  <si>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</si>
  <si>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</si>
  <si>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</si>
  <si>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</si>
  <si>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</si>
  <si>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</si>
  <si>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</si>
  <si>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</si>
  <si>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</si>
  <si>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</si>
  <si>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</si>
  <si>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</si>
  <si>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</si>
  <si>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</si>
  <si>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</si>
  <si>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</si>
  <si>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</si>
  <si>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</si>
  <si>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</si>
  <si>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</si>
  <si>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</si>
  <si>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</si>
  <si>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</si>
  <si>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</si>
  <si>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</si>
  <si>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</si>
  <si>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</si>
  <si>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</si>
  <si>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</si>
  <si>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</si>
  <si>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</si>
  <si>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</si>
  <si>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</si>
  <si>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</si>
  <si>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</si>
  <si>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</si>
  <si>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</si>
  <si>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</si>
  <si>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</si>
  <si>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</si>
  <si>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</si>
  <si>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</si>
  <si>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</si>
  <si>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</si>
  <si>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</si>
  <si>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</si>
  <si>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</si>
  <si>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</si>
  <si>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</si>
  <si>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</si>
  <si>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</si>
  <si>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</si>
  <si>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</si>
  <si>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</si>
  <si>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</si>
  <si>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</si>
  <si>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</si>
  <si>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</si>
  <si>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</si>
  <si>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</si>
  <si>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</si>
  <si>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</si>
  <si>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</si>
  <si>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</si>
  <si>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</si>
  <si>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</si>
  <si>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</si>
  <si>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</si>
  <si>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</si>
  <si>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</si>
  <si>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</si>
  <si>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</si>
  <si>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</si>
  <si>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</si>
  <si>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</si>
  <si>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</si>
  <si>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</si>
  <si>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</si>
  <si>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</si>
  <si>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</si>
  <si>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</si>
  <si>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</si>
  <si>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</si>
  <si>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</si>
  <si>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</si>
  <si>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</si>
  <si>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</si>
  <si>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</si>
  <si>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</si>
  <si>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</si>
  <si>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</si>
  <si>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</si>
  <si>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</si>
  <si>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</si>
  <si>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</si>
  <si>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</si>
  <si>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</si>
  <si>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</si>
  <si>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</si>
  <si>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</si>
  <si>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</si>
  <si>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</si>
  <si>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</si>
  <si>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</si>
  <si>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</si>
  <si>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</si>
  <si>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</si>
  <si>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</si>
  <si>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</si>
  <si>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</si>
  <si>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</si>
  <si>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</si>
  <si>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</si>
  <si>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</si>
  <si>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</si>
  <si>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</si>
  <si>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</si>
  <si>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</si>
  <si>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</si>
  <si>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</si>
  <si>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</si>
  <si>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</si>
  <si>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</si>
  <si>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</si>
  <si>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</si>
  <si>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</si>
  <si>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</si>
  <si>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</si>
  <si>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</si>
  <si>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</si>
  <si>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</si>
  <si>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</si>
  <si>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</si>
  <si>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</si>
  <si>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</si>
  <si>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</si>
  <si>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</si>
  <si>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</si>
  <si>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</si>
  <si>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</si>
  <si>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</si>
  <si>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</si>
  <si>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</si>
  <si>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</si>
  <si>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</si>
  <si>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</si>
  <si>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</si>
  <si>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</si>
  <si>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</si>
  <si>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</si>
  <si>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</si>
  <si>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</si>
  <si>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</si>
  <si>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</si>
  <si>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</si>
  <si>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</si>
  <si>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</si>
  <si>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</si>
  <si>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</si>
  <si>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</si>
  <si>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</si>
  <si>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</si>
  <si>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</si>
  <si>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</si>
  <si>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</si>
  <si>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</si>
  <si>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</si>
  <si>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</si>
  <si>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</si>
  <si>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</si>
  <si>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</si>
  <si>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</si>
  <si>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</si>
  <si>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</si>
  <si>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</si>
  <si>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</si>
  <si>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</si>
  <si>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</si>
  <si>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</si>
  <si>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</si>
  <si>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</si>
  <si>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</si>
  <si>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</si>
  <si>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</si>
  <si>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</si>
  <si>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</si>
  <si>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</si>
  <si>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</si>
  <si>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</si>
  <si>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</si>
  <si>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</si>
  <si>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</si>
  <si>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</si>
  <si>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</si>
  <si>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</si>
  <si>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</si>
  <si>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</si>
  <si>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</si>
  <si>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</si>
  <si>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</si>
  <si>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</si>
  <si>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</si>
  <si>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</si>
  <si>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</si>
  <si>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</si>
  <si>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</si>
  <si>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</si>
  <si>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</si>
  <si>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</si>
  <si>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</si>
  <si>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</si>
  <si>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</si>
  <si>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</si>
  <si>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</si>
  <si>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</si>
  <si>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</si>
  <si>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</si>
  <si>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</si>
  <si>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</si>
  <si>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</si>
  <si>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</si>
  <si>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</si>
  <si>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</si>
  <si>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</si>
  <si>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</si>
  <si>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</si>
  <si>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</si>
  <si>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</si>
  <si>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</si>
  <si>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</si>
  <si>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</si>
  <si>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</si>
  <si>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</si>
  <si>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</si>
  <si>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</si>
  <si>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</si>
  <si>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</si>
  <si>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</si>
  <si>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</si>
  <si>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</si>
  <si>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</si>
  <si>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</si>
  <si>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</si>
  <si>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</si>
  <si>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</si>
  <si>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</si>
  <si>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</si>
  <si>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</si>
  <si>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</si>
  <si>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</si>
  <si>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</si>
  <si>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</si>
  <si>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</si>
  <si>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</si>
  <si>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</si>
  <si>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</si>
  <si>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</si>
  <si>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</si>
  <si>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</si>
  <si>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</si>
  <si>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</si>
  <si>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</si>
  <si>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</si>
  <si>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</si>
  <si>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</si>
  <si>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</si>
  <si>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</si>
  <si>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</si>
  <si>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</si>
  <si>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</si>
  <si>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</si>
  <si>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</si>
  <si>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</si>
  <si>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</si>
  <si>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</si>
  <si>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</si>
  <si>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</si>
  <si>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</si>
  <si>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</si>
  <si>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</si>
  <si>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</si>
  <si>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</si>
  <si>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</si>
  <si>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</si>
  <si>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</si>
  <si>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</si>
  <si>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</si>
  <si>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</si>
  <si>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</si>
  <si>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</si>
  <si>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</si>
  <si>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</si>
  <si>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</si>
  <si>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</si>
  <si>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</si>
  <si>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</si>
  <si>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</si>
  <si>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</si>
  <si>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</si>
  <si>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</si>
  <si>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</si>
  <si>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</si>
  <si>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</si>
  <si>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</si>
  <si>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</si>
  <si>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</si>
  <si>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</si>
  <si>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</si>
  <si>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</si>
  <si>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</si>
  <si>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</si>
  <si>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</si>
  <si>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</si>
  <si>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</si>
  <si>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</si>
  <si>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</si>
  <si>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</si>
  <si>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</si>
  <si>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</si>
  <si>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</si>
  <si>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</si>
  <si>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</si>
  <si>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</si>
  <si>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</si>
  <si>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</si>
  <si>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</si>
  <si>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</si>
  <si>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</si>
  <si>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</si>
  <si>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</si>
  <si>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</si>
  <si>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</si>
  <si>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</si>
  <si>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</si>
  <si>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</si>
  <si>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</si>
  <si>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</si>
  <si>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</si>
  <si>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</si>
  <si>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</si>
  <si>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</si>
  <si>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</si>
  <si>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</si>
  <si>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</si>
  <si>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</si>
  <si>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</si>
  <si>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</si>
  <si>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</si>
  <si>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</si>
  <si>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</si>
  <si>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</si>
  <si>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</si>
  <si>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</si>
  <si>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</si>
  <si>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</si>
  <si>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</si>
  <si>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</si>
  <si>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</si>
  <si>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</si>
  <si>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</si>
  <si>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</si>
  <si>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</si>
  <si>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</si>
  <si>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</si>
  <si>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</si>
  <si>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</si>
  <si>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</si>
  <si>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</si>
  <si>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</si>
  <si>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</si>
  <si>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</si>
  <si>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</si>
  <si>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</si>
  <si>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</si>
  <si>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</si>
  <si>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</si>
  <si>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</si>
  <si>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</si>
  <si>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</si>
  <si>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</si>
  <si>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</si>
  <si>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</si>
  <si>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</si>
  <si>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</si>
  <si>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</si>
  <si>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</si>
  <si>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</si>
  <si>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</si>
  <si>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</si>
  <si>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</si>
  <si>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</si>
  <si>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</si>
  <si>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</si>
  <si>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</si>
  <si>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</si>
  <si>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</si>
  <si>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</si>
  <si>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</si>
  <si>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</si>
  <si>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</si>
  <si>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</si>
  <si>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</si>
  <si>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</si>
  <si>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</si>
  <si>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</si>
  <si>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</si>
  <si>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</si>
  <si>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</si>
  <si>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</si>
  <si>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</si>
  <si>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</si>
  <si>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</si>
  <si>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</si>
  <si>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</si>
  <si>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</si>
  <si>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</si>
  <si>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</si>
  <si>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</si>
  <si>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</si>
  <si>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</si>
  <si>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</si>
  <si>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</si>
  <si>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</si>
  <si>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</si>
  <si>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</si>
  <si>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</si>
  <si>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</si>
  <si>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</si>
  <si>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</si>
  <si>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</si>
  <si>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</si>
  <si>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</si>
  <si>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</si>
  <si>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</si>
  <si>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</si>
  <si>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</si>
  <si>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</si>
  <si>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</si>
  <si>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</si>
  <si>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</si>
  <si>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</si>
  <si>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</si>
  <si>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</si>
  <si>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</si>
  <si>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</si>
  <si>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</si>
  <si>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</si>
  <si>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</si>
  <si>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</si>
  <si>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</si>
  <si>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</si>
  <si>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PCM-20251005-00002549</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</si>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</sst>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4" totalsRowShown="0" headerRowDxfId="157" dataDxfId="156" headerRowBorderDxfId="154" tableBorderDxfId="155" totalsRowBorderDxfId="153">
  <autoFilter ref="A1:CJ2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 totalsRowShown="0" headerRowDxfId="48" dataDxfId="47" headerRowBorderDxfId="45" tableBorderDxfId="46" totalsRowBorderDxfId="44">
  <autoFilter ref="A1:L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7" totalsRowShown="0" headerRowDxfId="15" dataDxfId="14" headerRowBorderDxfId="12" tableBorderDxfId="13">
  <autoFilter ref="A1:L2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272.83175081018271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45935.780176736109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45935.780176736109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45935.780176736109</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45935.780176736109</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45935.780176736109</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45935.780176736109</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45935.780176736109</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45935.780176736109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45935.780176736109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45935.780176736109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45935.780176736109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45935.780176736109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45935.780176736109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45935.780176736109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45935.780176736109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45935.780176736109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45935.780176736109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45935.780176736109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45935.780176736109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45935.780176736109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45935.780176736109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45935.780176736109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45935.780176736109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45935.780176736109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45935.780176736109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45935.780176736109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45935.780176736109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45935.780176736109</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BE5F3568-D551-4F3F-86F0-AB8C370AEDC5}"/>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4"/>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244.12839432869805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129.05309340277745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110.78033877314738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0.34805868055264</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0.19869525462854654</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45935.780176736109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45935.780176736109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45935.780176736109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8"/>
      <c r="E11" s="131"/>
      <c r="F11" s="132"/>
      <c r="G11" s="133">
        <f ca="1">IFERROR(NOW()-F11,"-")</f>
        <v>45935.780176736109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45935.780176736109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45935.780176736109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45935.780176736109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45935.780176736109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45935.780176736109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45935.780176736109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45935.780176736109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45935.780176736109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45935.780176736109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45935.780176736109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45935.780176736109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45935.780176736109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45935.780176736109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45935.780176736109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45935.780176736109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45935.780176736109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45935.780176736109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45935.780176736109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45935.780176736109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45935.780176736109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45935.780176736109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45935.780176736109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45935.780176736109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45935.780176736109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45935.780176736109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45935.780176736109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45935.780176736109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45935.780176736109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45935.780176736109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45935.780176736109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45935.780176736109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45935.780176736109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45935.780176736109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45935.780176736109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45935.780176736109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45935.780176736109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45935.780176736109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45935.780176736109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45935.780176736109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45935.780176736109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45935.780176736109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45935.780176736109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45935.780176736109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45935.780176736109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45935.780176736109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45935.780176736109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45935.780176736109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45935.780176736109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45935.780176736109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45935.780176736109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45935.780176736109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45935.780176736109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45935.780176736109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45935.780176736109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45935.780176736109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45935.780176736109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45935.780176736109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45935.780176736109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45935.780176736109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45935.780176736109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45935.780176736109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45935.780176736109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45935.780176736109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45935.780176736109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45935.780176736109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45935.780176736109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45935.780176736109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45935.780176736109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45935.780176736109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45935.780176736109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45935.780176736109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45935.780176736109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45935.780176736109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45935.780176736109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45935.780176736109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45935.780176736109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45935.780176736109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45935.780176736109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45935.780176736109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45935.780176736109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45935.780176736109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45935.780176736109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45935.780176736109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45935.780176736109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45935.780176736109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45935.780176736109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45935.780176736109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45935.780176736109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45935.780176736109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45935.780176736109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45935.780176736109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45935.780176736109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45935.780176736109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45935.780176736109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45935.780176736109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45935.780176736109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45935.780176736109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45935.780176736109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45935.780176736109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45935.780176736109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45935.780176736109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45935.780176736109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45935.780176736109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45935.780176736109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45935.780176736109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45935.780176736109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45935.780176736109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45935.780176736109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45935.780176736109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45935.780176736109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45935.780176736109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45935.780176736109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45935.780176736109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45935.780176736109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45935.780176736109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45935.780176736109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45935.780176736109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45935.780176736109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45935.780176736109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45935.780176736109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45935.780176736109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45935.780176736109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45935.780176736109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45935.780176736109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45935.780176736109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45935.780176736109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45935.780176736109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45935.780176736109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45935.780176736109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45935.780176736109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45935.780176736109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45935.780176736109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45935.780176736109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45935.780176736109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45935.780176736109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45935.780176736109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45935.780176736109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45935.780176736109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45935.780176736109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45935.780176736109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45935.780176736109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45935.780176736109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45935.780176736109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45935.780176736109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45935.780176736109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45935.780176736109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45935.780176736109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45935.780176736109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45935.780176736109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45935.780176736109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45935.780176736109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45935.780176736109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45935.780176736109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45935.780176736109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45935.780176736109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45935.780176736109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45935.780176736109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45935.780176736109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45935.780176736109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45935.780176736109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45935.780176736109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45935.780176736109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45935.780176736109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45935.780176736109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45935.780176736109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45935.780176736109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45935.780176736109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45935.780176736109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45935.780176736109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45935.780176736109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45935.780176736109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45935.780176736109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45935.780176736109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45935.780176736109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45935.780176736109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45935.780176736109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45935.780176736109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45935.780176736109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45935.780176736109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45935.780176736109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45935.780176736109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45935.780176736109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45935.780176736109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45935.780176736109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45935.780176736109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45935.780176736109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45935.780176736109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45935.780176736109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45935.780176736109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45935.780176736109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45935.780176736109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45935.780176736109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45935.780176736109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45935.780176736109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45935.780176736109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45935.780176736109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45935.780176736109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45935.780176736109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45935.780176736109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45935.780176736109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45935.780176736109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45935.780176736109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45935.780176736109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45935.780176736109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45935.780176736109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45935.780176736109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45935.780176736109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45935.780176736109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45935.780176736109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45935.780176736109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45935.780176736109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45935.780176736109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45935.780176736109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45935.780176736109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45935.780176736109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45935.780176736109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45935.780176736109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45935.780176736109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45935.780176736109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45935.780176736109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45935.780176736109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45935.780176736109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45935.780176736109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45935.780176736109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45935.780176736109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45935.780176736109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45935.780176736109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45935.780176736109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45935.780176736109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45935.780176736109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45935.780176736109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45935.780176736109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45935.780176736109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45935.780176736109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45935.780176736109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45935.780176736109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45935.780176736109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45935.780176736109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45935.780176736109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45935.780176736109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45935.780176736109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45935.780176736109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45935.780176736109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45935.780176736109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45935.780176736109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45935.780176736109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45935.780176736109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45935.780176736109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45935.780176736109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45935.780176736109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45935.780176736109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45935.780176736109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45935.780176736109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45935.780176736109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45935.780176736109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45935.780176736109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45935.780176736109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45935.780176736109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45935.780176736109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45935.780176736109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45935.780176736109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45935.780176736109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45935.780176736109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45935.780176736109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45935.780176736109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45935.780176736109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45935.780176736109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45935.780176736109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45935.780176736109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45935.780176736109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45935.780176736109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45935.780176736109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45935.780176736109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45935.780176736109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45935.780176736109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45935.780176736109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45935.780176736109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45935.780176736109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45935.780176736109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45935.780176736109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45935.780176736109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45935.780176736109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45935.780176736109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sheetData>
  <dataValidations count="2">
    <dataValidation allowBlank="1" showInputMessage="1" showErrorMessage="1" sqref="E1" xr:uid="{4D935161-CDD3-4592-B877-3FB59C99E142}"/>
    <dataValidation type="list" allowBlank="1" showInputMessage="1" showErrorMessage="1" sqref="E3:E2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45935.780176736109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45935.780176736109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45935.780176736109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45935.780176736109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45935.780176736109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45935.780176736109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45935.780176736109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45935.780176736109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45935.780176736109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45935.780176736109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45935.780176736109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45935.780176736109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45935.780176736109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45935.780176736109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45935.780176736109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45935.780176736109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45935.780176736109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45935.780176736109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45935.780176736109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45935.780176736109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45935.780176736109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45935.780176736109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45935.780176736109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45935.780176736109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45935.780176736109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45935.780176736109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45935.780176736109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45935.780176736109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45935.780176736109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45935.780176736109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45935.780176736109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45935.780176736109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45935.780176736109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45935.780176736109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45935.780176736109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45935.780176736109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45935.780176736109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45935.780176736109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45935.780176736109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45935.780176736109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45935.780176736109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45935.780176736109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45935.780176736109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45935.780176736109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45935.780176736109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45935.780176736109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45935.780176736109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45935.780176736109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45935.780176736109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45935.780176736109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45935.780176736109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45935.780176736109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45935.780176736109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45935.780176736109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45935.780176736109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45935.780176736109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45935.780176736109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45935.780176736109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45935.780176736109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45935.780176736109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45935.780176736109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45935.780176736109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45935.780176736109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45935.780176736109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45935.780176736109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45935.780176736109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45935.780176736109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45935.780176736109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45935.780176736109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45935.780176736109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45935.780176736109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45935.780176736109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45935.780176736109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45935.780176736109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45935.780176736109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45935.780176736109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45935.780176736109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45935.780176736109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45935.780176736109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45935.780176736109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45935.780176736109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45935.780176736109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45935.780176736109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45935.780176736109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45935.780176736109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45935.780176736109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45935.780176736109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45935.780176736109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45935.780176736109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45935.780176736109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45935.780176736109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45935.780176736109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45935.780176736109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45935.780176736109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45935.780176736109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45935.780176736109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45935.780176736109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45935.780176736109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45935.780176736109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45935.780176736109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45935.780176736109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45935.780176736109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45935.780176736109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45935.780176736109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45935.780176736109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45935.780176736109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45935.780176736109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45935.780176736109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45935.780176736109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45935.780176736109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45935.780176736109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45935.780176736109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45935.780176736109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45935.780176736109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45935.780176736109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45935.780176736109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45935.780176736109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45935.780176736109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45935.780176736109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45935.780176736109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45935.780176736109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45935.780176736109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45935.780176736109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45935.780176736109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45935.780176736109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45935.780176736109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45935.780176736109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45935.780176736109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45935.780176736109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45935.780176736109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45935.780176736109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45935.780176736109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45935.780176736109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45935.780176736109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45935.780176736109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45935.780176736109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45935.780176736109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45935.780176736109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45935.780176736109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45935.780176736109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45935.780176736109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45935.780176736109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45935.780176736109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45935.780176736109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45935.780176736109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45935.780176736109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45935.780176736109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45935.780176736109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45935.780176736109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45935.780176736109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45935.780176736109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45935.780176736109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45935.780176736109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45935.780176736109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45935.780176736109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45935.780176736109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45935.780176736109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45935.780176736109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45935.780176736109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45935.780176736109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45935.780176736109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45935.780176736109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45935.780176736109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45935.780176736109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45935.780176736109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45935.780176736109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45935.780176736109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45935.780176736109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45935.780176736109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45935.780176736109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45935.780176736109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45935.780176736109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45935.780176736109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45935.780176736109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45935.780176736109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45935.780176736109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45935.780176736109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45935.780176736109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45935.780176736109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45935.780176736109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45935.780176736109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45935.780176736109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45935.780176736109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45935.780176736109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45935.780176736109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45935.780176736109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45935.780176736109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45935.780176736109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45935.780176736109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45935.780176736109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45935.780176736109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45935.780176736109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45935.780176736109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45935.780176736109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45935.780176736109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45935.780176736109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45935.780176736109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45935.780176736109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45935.780176736109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45935.780176736109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45935.780176736109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45935.780176736109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45935.780176736109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45935.780176736109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45935.780176736109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45935.780176736109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45935.780176736109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45935.780176736109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45935.780176736109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45935.780176736109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45935.780176736109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45935.780176736109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45935.780176736109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45935.780176736109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45935.780176736109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45935.780176736109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45935.780176736109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45935.780176736109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45935.780176736109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45935.780176736109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45935.780176736109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45935.780176736109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45935.780176736109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45935.780176736109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45935.780176736109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45935.780176736109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45935.780176736109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45935.780176736109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45935.780176736109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45935.780176736109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45935.780176736109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45935.780176736109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45935.780176736109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45935.780176736109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45935.780176736109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45935.780176736109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45935.780176736109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45935.780176736109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45935.780176736109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45935.780176736109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45935.780176736109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45935.780176736109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45935.780176736109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45935.780176736109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45935.780176736109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45935.780176736109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45935.780176736109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45935.780176736109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45935.780176736109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45935.780176736109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45935.780176736109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45935.780176736109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45935.780176736109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45935.780176736109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45935.780176736109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45935.780176736109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45935.780176736109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45935.780176736109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45935.780176736109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45935.780176736109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45935.780176736109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45935.780176736109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45935.780176736109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45935.780176736109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45935.780176736109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45935.780176736109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45935.780176736109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45935.780176736109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45935.780176736109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45935.780176736109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45935.780176736109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45935.780176736109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45935.780176736109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45935.780176736109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45935.780176736109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45935.780176736109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45935.780176736109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45935.780176736109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45935.780176736109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45935.780176736109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45935.780176736109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45935.780176736109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45935.780176736109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45935.780176736109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45935.780176736109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45935.780176736109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45935.780176736109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45935.780176736109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45935.780176736109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45935.780176736109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45935.780176736109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45935.780176736109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45935.780176736109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45935.780176736109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45935.780176736109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45935.780176736109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45935.780176736109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45935.780176736109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45935.780176736109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45935.780176736109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45935.780176736109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45935.780176736109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45935.780176736109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45935.780176736109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45935.780176736109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45935.780176736109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45935.780176736109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45935.780176736109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45935.780176736109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45935.780176736109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45935.780176736109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45935.780176736109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45935.780176736109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45935.780176736109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45935.780176736109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45935.780176736109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45935.780176736109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45935.780176736109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45935.780176736109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45935.780176736109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45935.780176736109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45935.780176736109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45935.780176736109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45935.780176736109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45935.780176736109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45935.780176736109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45935.780176736109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45935.780176736109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45935.780176736109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45935.780176736109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45935.780176736109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45935.780176736109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45935.780176736109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45935.780176736109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45935.780176736109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45935.780176736109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45935.780176736109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45935.780176736109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45935.780176736109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45935.780176736109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45935.780176736109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45935.780176736109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45935.780176736109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45935.780176736109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45935.780176736109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45935.780176736109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45935.780176736109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45935.780176736109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45935.780176736109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45935.780176736109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45935.780176736109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45935.780176736109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45935.780176736109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45935.780176736109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45935.780176736109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45935.780176736109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45935.780176736109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45935.780176736109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45935.780176736109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45935.780176736109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45935.780176736109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45935.780176736109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45935.780176736109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45935.780176736109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45935.780176736109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45935.780176736109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45935.780176736109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45935.780176736109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45935.780176736109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45935.780176736109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45935.780176736109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45935.780176736109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45935.780176736109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45935.780176736109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45935.780176736109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45935.780176736109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45935.780176736109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45935.780176736109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45935.780176736109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45935.780176736109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45935.780176736109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45935.780176736109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45935.780176736109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45935.780176736109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45935.780176736109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45935.780176736109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45935.780176736109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45935.780176736109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45935.780176736109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45935.780176736109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45935.780176736109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45935.780176736109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45935.780176736109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45935.780176736109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45935.780176736109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45935.780176736109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45935.780176736109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45935.780176736109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45935.780176736109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45935.780176736109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45935.780176736109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45935.780176736109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45935.780176736109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45935.780176736109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45935.780176736109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45935.780176736109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45935.780176736109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45935.780176736109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45935.780176736109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45935.780176736109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45935.780176736109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45935.780176736109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45935.780176736109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45935.780176736109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45935.780176736109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45935.780176736109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45935.780176736109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45935.780176736109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45935.780176736109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45935.780176736109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45935.780176736109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45935.780176736109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45935.780176736109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45935.780176736109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45935.780176736109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45935.780176736109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45935.780176736109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45935.780176736109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45935.780176736109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45935.780176736109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45935.780176736109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45935.780176736109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45935.780176736109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45935.780176736109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45935.780176736109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45935.780176736109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45935.780176736109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45935.780176736109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45935.780176736109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45935.780176736109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45935.780176736109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45935.780176736109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45935.780176736109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45935.780176736109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45935.780176736109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45935.780176736109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45935.780176736109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45935.780176736109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45935.780176736109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45935.780176736109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45935.780176736109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45935.780176736109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45935.780176736109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45935.780176736109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45935.780176736109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45935.780176736109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45935.780176736109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45935.780176736109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45935.780176736109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45935.780176736109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45935.780176736109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45935.780176736109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45935.780176736109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45935.780176736109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45935.780176736109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45935.780176736109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45935.780176736109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45935.780176736109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45935.780176736109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45935.780176736109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45935.780176736109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45935.780176736109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45935.780176736109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45935.780176736109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45935.780176736109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45935.780176736109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45935.780176736109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45935.780176736109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45935.780176736109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45935.780176736109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45935.780176736109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45935.780176736109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45935.780176736109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45935.780176736109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45935.780176736109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45935.780176736109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45935.780176736109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45935.780176736109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45935.780176736109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45935.780176736109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45935.780176736109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45935.780176736109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45935.780176736109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45935.780176736109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45935.780176736109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45935.780176736109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45935.780176736109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45935.780176736109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45935.780176736109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45935.780176736109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45935.780176736109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45935.780176736109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45935.780176736109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45935.780176736109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45935.780176736109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45935.780176736109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45935.780176736109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45935.780176736109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45935.780176736109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45935.780176736109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45935.780176736109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45935.780176736109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45935.780176736109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45935.780176736109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45935.780176736109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45935.780176736109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45935.780176736109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45935.780176736109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45935.780176736109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45935.780176736109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45935.780176736109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45935.780176736109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45935.780176736109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45935.780176736109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45935.780176736109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45935.780176736109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45935.780176736109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45935.780176736109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45935.780176736109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45935.780176736109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45935.780176736109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45935.780176736109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45935.780176736109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45935.780176736109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45935.780176736109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45935.780176736109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45935.780176736109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45935.780176736109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45935.780176736109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45935.780176736109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45935.780176736109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45935.780176736109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45935.780176736109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45935.780176736109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45935.780176736109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45935.780176736109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45935.780176736109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45935.780176736109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45935.780176736109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45935.780176736109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45935.780176736109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45935.780176736109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45935.780176736109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45935.780176736109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45935.780176736109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45935.780176736109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45935.780176736109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45935.780176736109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45935.780176736109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45935.780176736109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45935.780176736109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45935.780176736109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45935.780176736109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45935.780176736109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45935.780176736109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45935.780176736109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45935.780176736109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45935.780176736109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45935.780176736109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45935.780176736109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45935.780176736109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45935.780176736109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45935.780176736109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45935.780176736109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45935.780176736109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45935.780176736109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45935.780176736109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45935.780176736109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45935.780176736109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45935.780176736109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45935.780176736109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45935.780176736109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45935.780176736109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45935.780176736109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45935.780176736109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45935.780176736109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45935.780176736109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45935.780176736109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45935.780176736109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45935.780176736109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45935.780176736109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45935.780176736109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45935.780176736109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45935.780176736109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45935.780176736109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45935.780176736109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45935.780176736109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45935.780176736109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45935.780176736109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45935.780176736109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45935.780176736109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45935.780176736109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45935.780176736109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45935.780176736109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45935.780176736109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45935.780176736109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45935.780176736109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45935.780176736109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45935.780176736109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45935.780176736109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45935.780176736109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45935.780176736109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45935.780176736109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45935.780176736109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45935.780176736109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45935.780176736109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45935.780176736109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45935.780176736109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45935.780176736109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45935.780176736109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45935.780176736109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45935.780176736109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45935.780176736109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45935.780176736109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45935.780176736109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45935.780176736109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45935.780176736109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45935.780176736109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45935.780176736109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45935.780176736109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45935.780176736109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45935.780176736109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45935.780176736109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45935.780176736109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45935.780176736109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45935.780176736109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45935.780176736109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45935.780176736109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45935.780176736109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45935.780176736109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45935.780176736109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45935.780176736109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45935.780176736109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45935.780176736109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45935.780176736109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45935.780176736109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45935.780176736109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45935.780176736109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45935.780176736109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45935.780176736109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45935.780176736109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45935.780176736109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45935.780176736109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45935.780176736109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45935.780176736109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45935.780176736109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45935.780176736109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45935.780176736109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45935.780176736109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45935.780176736109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45935.780176736109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45935.780176736109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45935.780176736109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45935.780176736109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45935.780176736109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45935.780176736109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45935.780176736109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45935.780176736109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45935.780176736109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45935.780176736109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45935.780176736109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45935.780176736109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45935.780176736109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45935.780176736109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45935.780176736109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45935.780176736109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45935.780176736109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45935.780176736109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45935.780176736109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45935.780176736109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45935.780176736109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45935.780176736109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45935.780176736109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45935.780176736109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45935.780176736109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45935.780176736109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45935.780176736109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45935.780176736109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45935.780176736109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45935.780176736109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45935.780176736109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45935.780176736109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45935.780176736109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45935.780176736109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45935.780176736109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45935.780176736109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45935.780176736109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45935.780176736109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45935.780176736109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45935.780176736109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45935.780176736109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45935.780176736109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45935.780176736109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45935.780176736109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45935.780176736109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45935.780176736109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45935.780176736109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45935.780176736109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45935.780176736109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45935.780176736109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45935.780176736109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45935.780176736109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45935.780176736109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45935.780176736109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45935.780176736109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45935.780176736109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45935.780176736109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45935.780176736109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45935.780176736109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45935.780176736109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45935.780176736109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45935.780176736109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45935.780176736109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45935.780176736109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45935.780176736109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45935.780176736109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45935.780176736109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45935.780176736109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45935.780176736109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45935.780176736109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45935.780176736109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45935.780176736109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45935.780176736109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45935.780176736109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45935.780176736109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45935.780176736109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45935.780176736109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45935.780176736109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45935.780176736109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45935.780176736109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45935.780176736109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45935.780176736109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45935.780176736109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45935.780176736109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45935.780176736109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45935.780176736109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45935.780176736109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45935.780176736109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45935.780176736109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45935.780176736109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45935.780176736109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45935.780176736109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45935.780176736109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45935.780176736109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45935.780176736109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45935.780176736109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45935.780176736109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45935.780176736109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45935.780176736109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45935.780176736109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45935.780176736109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45935.780176736109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45935.780176736109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45935.780176736109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45935.780176736109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45935.780176736109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45935.780176736109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45935.780176736109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45935.780176736109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45935.780176736109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45935.780176736109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45935.780176736109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45935.780176736109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45935.780176736109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45935.780176736109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45935.780176736109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45935.780176736109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45935.780176736109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45935.780176736109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45935.780176736109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45935.780176736109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45935.780176736109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45935.780176736109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45935.780176736109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45935.780176736109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45935.780176736109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45935.780176736109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45935.780176736109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45935.780176736109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45935.780176736109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45935.780176736109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45935.780176736109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45935.780176736109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45935.780176736109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45935.780176736109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45935.780176736109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45935.780176736109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45935.780176736109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45935.780176736109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45935.780176736109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45935.780176736109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45935.780176736109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45935.780176736109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45935.780176736109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45935.780176736109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45935.780176736109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45935.780176736109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45935.780176736109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45935.780176736109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45935.780176736109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45935.780176736109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45935.780176736109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45935.780176736109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45935.780176736109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45935.780176736109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45935.780176736109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45935.780176736109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45935.780176736109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45935.780176736109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45935.780176736109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45935.780176736109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45935.780176736109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45935.780176736109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45935.780176736109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45935.780176736109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45935.780176736109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45935.780176736109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45935.780176736109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45935.780176736109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45935.780176736109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45935.780176736109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45935.780176736109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45935.780176736109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45935.780176736109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45935.780176736109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45935.780176736109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45935.780176736109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45935.780176736109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45935.780176736109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45935.780176736109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45935.780176736109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45935.780176736109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45935.780176736109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45935.780176736109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45935.780176736109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45935.780176736109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45935.780176736109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45935.780176736109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45935.780176736109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45935.780176736109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45935.780176736109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45935.780176736109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45935.780176736109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45935.780176736109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45935.780176736109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45935.780176736109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45935.780176736109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45935.780176736109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45935.780176736109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45935.780176736109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45935.780176736109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45935.780176736109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45935.780176736109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45935.780176736109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45935.780176736109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45935.780176736109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45935.780176736109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45935.780176736109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45935.780176736109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45935.780176736109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45935.780176736109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45935.780176736109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45935.780176736109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45935.780176736109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45935.780176736109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45935.780176736109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45935.780176736109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45935.780176736109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45935.780176736109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45935.780176736109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45935.780176736109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45935.780176736109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45935.780176736109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45935.780176736109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45935.780176736109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45935.780176736109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45935.780176736109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45935.780176736109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45935.780176736109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45935.780176736109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45935.780176736109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45935.780176736109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45935.780176736109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45935.780176736109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45935.780176736109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45935.780176736109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45935.780176736109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45935.780176736109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45935.780176736109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45935.780176736109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45935.780176736109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45935.780176736109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45935.780176736109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45935.780176736109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45935.780176736109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45935.780176736109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45935.780176736109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45935.780176736109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45935.780176736109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45935.780176736109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45935.780176736109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45935.780176736109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45935.780176736109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45935.780176736109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45935.780176736109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45935.780176736109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45935.780176736109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45935.780176736109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45935.780176736109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45935.780176736109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45935.780176736109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45935.780176736109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45935.780176736109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45935.780176736109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45935.780176736109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45935.780176736109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45935.780176736109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45935.780176736109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45935.780176736109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45935.780176736109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45935.780176736109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45935.780176736109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45935.780176736109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45935.780176736109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45935.780176736109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45935.780176736109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45935.780176736109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45935.780176736109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45935.780176736109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45935.780176736109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45935.780176736109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45935.780176736109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45935.780176736109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45935.780176736109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45935.780176736109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45935.780176736109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45935.780176736109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45935.780176736109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45935.780176736109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45935.780176736109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45935.780176736109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45935.780176736109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45935.780176736109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45935.780176736109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45935.780176736109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45935.780176736109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45935.780176736109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45935.780176736109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45935.780176736109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45935.780176736109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45935.780176736109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45935.780176736109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45935.780176736109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45935.780176736109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45935.780176736109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45935.780176736109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45935.780176736109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45935.780176736109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45935.780176736109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45935.780176736109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45935.780176736109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45935.780176736109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45935.780176736109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45935.780176736109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45935.780176736109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45935.780176736109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45935.780176736109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45935.780176736109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45935.780176736109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45935.780176736109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45935.780176736109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45935.780176736109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45935.780176736109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45935.780176736109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45935.780176736109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45935.780176736109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45935.780176736109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45935.780176736109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45935.780176736109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45935.780176736109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45935.780176736109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45935.780176736109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45935.780176736109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45935.780176736109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45935.780176736109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45935.780176736109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45935.780176736109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45935.780176736109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45935.780176736109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45935.780176736109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45935.780176736109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45935.780176736109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45935.780176736109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45935.780176736109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45935.780176736109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45935.780176736109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45935.780176736109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45935.780176736109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45935.780176736109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45935.780176736109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45935.780176736109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45935.780176736109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45935.780176736109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45935.780176736109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45935.780176736109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45935.780176736109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45935.780176736109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45935.780176736109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45935.780176736109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45935.780176736109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45935.780176736109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45935.780176736109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45935.780176736109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45935.780176736109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45935.780176736109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45935.780176736109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45935.780176736109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45935.780176736109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45935.780176736109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45935.780176736109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45935.780176736109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45935.780176736109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45935.780176736109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45935.780176736109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45935.780176736109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45935.780176736109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45935.780176736109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45935.780176736109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45935.780176736109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45935.780176736109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45935.780176736109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45935.780176736109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45935.780176736109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45935.780176736109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45935.780176736109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45935.780176736109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45935.780176736109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45935.780176736109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45935.780176736109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45935.780176736109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45935.780176736109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45935.780176736109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45935.780176736109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45935.780176736109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45935.780176736109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45935.780176736109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45935.780176736109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45935.780176736109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45935.780176736109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45935.780176736109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45935.780176736109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45935.780176736109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45935.780176736109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45935.780176736109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45935.780176736109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45935.780176736109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45935.780176736109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45935.780176736109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45935.780176736109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45935.780176736109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45935.780176736109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45935.780176736109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45935.780176736109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45935.780176736109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45935.780176736109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45935.780176736109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45935.780176736109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45935.780176736109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45935.780176736109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45935.780176736109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45935.780176736109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45935.780176736109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45935.780176736109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45935.780176736109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45935.780176736109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45935.780176736109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45935.780176736109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45935.780176736109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45935.780176736109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45935.780176736109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45935.780176736109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45935.780176736109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45935.780176736109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45935.780176736109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45935.780176736109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45935.780176736109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45935.780176736109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45935.780176736109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45935.780176736109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45935.780176736109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45935.780176736109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45935.780176736109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45935.780176736109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45935.780176736109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45935.780176736109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45935.780176736109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45935.780176736109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45935.780176736109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45935.780176736109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45935.780176736109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45935.780176736109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45935.780176736109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45935.780176736109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45935.780176736109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45935.780176736109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45935.780176736109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45935.780176736109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45935.780176736109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45935.780176736109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45935.780176736109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45935.780176736109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45935.780176736109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45935.780176736109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45935.780176736109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45935.780176736109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45935.780176736109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45935.780176736109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45935.780176736109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45935.780176736109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45935.780176736109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45935.780176736109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45935.780176736109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45935.780176736109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45935.780176736109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45935.780176736109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45935.780176736109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45935.780176736109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45935.780176736109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45935.780176736109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45935.780176736109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45935.780176736109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45935.780176736109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45935.780176736109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45935.780176736109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45935.780176736109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45935.780176736109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45935.780176736109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45935.780176736109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45935.780176736109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45935.780176736109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45935.780176736109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45935.780176736109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45935.780176736109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45935.780176736109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45935.780176736109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45935.780176736109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45935.780176736109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45935.780176736109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45935.780176736109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45935.780176736109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45935.780176736109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45935.780176736109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45935.780176736109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45935.780176736109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45935.780176736109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45935.780176736109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45935.780176736109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45935.780176736109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45935.780176736109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45935.780176736109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45935.780176736109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45935.780176736109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45935.780176736109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45935.780176736109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45935.780176736109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45935.780176736109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45935.780176736109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45935.780176736109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45935.780176736109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45935.780176736109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45935.780176736109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45935.780176736109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45935.780176736109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45935.780176736109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45935.780176736109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45935.780176736109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45935.780176736109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45935.780176736109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45935.780176736109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45935.780176736109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45935.780176736109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45935.780176736109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45935.780176736109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45935.780176736109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45935.780176736109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45935.780176736109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45935.780176736109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45935.780176736109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45935.780176736109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45935.780176736109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45935.780176736109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45935.780176736109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45935.780176736109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45935.780176736109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45935.780176736109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45935.780176736109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45935.780176736109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45935.780176736109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45935.780176736109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45935.780176736109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45935.780176736109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45935.780176736109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45935.780176736109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45935.780176736109</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tabSelected="1" workbookViewId="0">
      <selection activeCell="C5" sqref="C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232.29945914351265</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0.62323229166213423</v>
      </c>
      <c r="H3" s="113">
        <v>45935.07104166667</v>
      </c>
      <c r="I3" s="110" t="str">
        <f>IFERROR(VLOOKUP(D3,DB!A:F,6,0),"")</f>
        <v>Generator-SG</v>
      </c>
      <c r="J3" s="110" t="str">
        <f>IFERROR(VLOOKUP(D3,DB!A:G,7,0),"")</f>
        <v>Good</v>
      </c>
      <c r="K3" s="115" t="s">
        <v>39059</v>
      </c>
      <c r="L3" s="107" t="str">
        <f>IFERROR(VLOOKUP(D3,DB!A:I,9,0),"")</f>
        <v>Latis</v>
      </c>
    </row>
    <row r="4" spans="1:16" ht="15" customHeight="1">
      <c r="A4" s="110" t="s">
        <v>39060</v>
      </c>
      <c r="B4" s="110" t="str">
        <f>IFERROR(VLOOKUP(D4,DB!A:K,11,0),"")</f>
        <v>R4</v>
      </c>
      <c r="C4" s="111">
        <v>3</v>
      </c>
      <c r="D4" s="107" t="s">
        <v>35137</v>
      </c>
      <c r="E4" s="112" t="s">
        <v>38964</v>
      </c>
      <c r="F4" s="113">
        <v>45935.523263888892</v>
      </c>
      <c r="G4" s="114">
        <f ca="1">IFERROR(NOW()-F4,"")</f>
        <v>0.25691284721688135</v>
      </c>
      <c r="H4" s="113">
        <v>45935.516099537039</v>
      </c>
      <c r="I4" s="110" t="str">
        <f>IFERROR(VLOOKUP(D4,DB!A:F,6,0),"")</f>
        <v>Generator-SG</v>
      </c>
      <c r="J4" s="110" t="str">
        <f>IFERROR(VLOOKUP(D4,DB!A:G,7,0),"")</f>
        <v>Dead</v>
      </c>
      <c r="K4" s="115" t="s">
        <v>39061</v>
      </c>
      <c r="L4" s="107" t="str">
        <f>IFERROR(VLOOKUP(D4,DB!A:I,9,0),"")</f>
        <v>Latis</v>
      </c>
    </row>
    <row r="5" spans="1:16" ht="15" customHeight="1">
      <c r="A5" s="110"/>
      <c r="B5" s="110" t="str">
        <f>IFERROR(VLOOKUP(D5,DB!A:K,11,0),"")</f>
        <v/>
      </c>
      <c r="C5" s="111"/>
      <c r="D5" s="107"/>
      <c r="E5" s="112"/>
      <c r="F5" s="113"/>
      <c r="G5" s="114">
        <f ca="1">IFERROR(NOW()-F5,"")</f>
        <v>45935.780176736109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45935.780176736109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45935.780176736109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45935.780176736109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45935.780176736109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45935.780176736109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45935.780176736109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45935.780176736109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45935.780176736109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45935.780176736109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45935.780176736109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45935.780176736109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45935.780176736109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45935.780176736109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45935.780176736109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45935.780176736109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45935.780176736109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45935.780176736109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45935.780176736109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45935.780176736109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45935.780176736109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45935.780176736109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45935.780176736109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45935.780176736109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45935.780176736109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45935.780176736109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45935.780176736109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45935.780176736109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45935.780176736109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45935.780176736109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45935.780176736109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45935.780176736109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45935.780176736109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45935.780176736109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45935.780176736109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45935.780176736109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45935.780176736109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45935.780176736109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45935.780176736109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45935.780176736109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45935.780176736109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45935.780176736109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45935.780176736109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45935.780176736109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45935.780176736109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45935.780176736109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45935.780176736109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45935.780176736109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45935.780176736109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45935.780176736109</v>
      </c>
      <c r="H54" s="113"/>
      <c r="I54" s="110" t="str">
        <f>IFERROR(VLOOKUP(D54,DB!A:F,6,0),"")</f>
        <v/>
      </c>
      <c r="J54" s="110" t="str">
        <f>IFERROR(VLOOKUP(D54,DB!A:G,7,0),"")</f>
        <v/>
      </c>
      <c r="K54" s="115"/>
      <c r="L54" s="10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43.948116550920531</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9.5912994212922058</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c r="E4" s="37"/>
      <c r="F4" s="38"/>
      <c r="G4" s="39">
        <f ca="1">IFERROR(NOW()-F4,"-")</f>
        <v>45935.780176736109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45935.780176736109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45935.780176736109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45935.780176736109</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45935.780176736109</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45935.780176736109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45935.780176736109</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45935.780176736109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45935.780176736109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45935.780176736109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45935.780176736109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45935.780176736109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45935.780176736109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45935.780176736109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45935.780176736109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45935.780176736109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45935.780176736109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45935.780176736109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45935.780176736109</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45935.780176736109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45935.780176736109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45935.780176736109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45935.780176736109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45935.780176736109</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45935.780176736109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45935.780176736109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45935.780176736109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45935.780176736109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45935.780176736109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45935.780176736109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45935.780176736109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45935.780176736109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45935.780176736109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45935.780176736109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45935.780176736109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45935.780176736109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45935.780176736109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45935.780176736109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45935.780176736109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45935.780176736109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45935.780176736109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45935.780176736109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45935.780176736109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45935.780176736109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45935.780176736109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45935.780176736109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45935.780176736109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45935.780176736109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45935.780176736109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45935.780176736109</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45935.780176736109</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45935.780176736109</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45935.780176736109</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45935.780176736109</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45935.780176736109</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45935.780176736109</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45935.780176736109</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45935.780176736109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45935.780176736109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45935.780176736109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45935.780176736109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45935.780176736109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45935.780176736109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45935.780176736109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45935.780176736109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45935.780176736109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45935.780176736109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45935.780176736109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45935.780176736109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45935.780176736109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45935.780176736109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45935.780176736109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45935.780176736109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45935.780176736109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45935.780176736109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45935.780176736109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45935.780176736109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45935.780176736109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45935.780176736109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45935.780176736109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45935.780176736109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45935.780176736109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45935.780176736109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45935.780176736109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45935.780176736109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45935.780176736109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45935.780176736109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45935.780176736109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45935.780176736109</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45935.780176736109</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45935.780176736109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45935.780176736109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45935.780176736109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45935.780176736109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45935.780176736109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45935.780176736109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45935.780176736109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45935.780176736109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45935.780176736109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45935.780176736109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45935.780176736109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45935.780176736109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45935.780176736109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45935.780176736109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45935.780176736109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45935.780176736109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45935.780176736109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45935.780176736109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45935.780176736109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45935.780176736109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45935.780176736109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45935.780176736109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45935.780176736109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45935.780176736109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45935.780176736109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45935.780176736109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45935.780176736109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45935.780176736109</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45935.780176736109</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45935.780176736109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45935.780176736109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45935.780176736109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45935.780176736109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45935.780176736109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45935.780176736109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45935.780176736109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45935.780176736109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45935.780176736109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45935.780176736109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45935.780176736109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45935.780176736109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45935.780176736109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45935.780176736109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45935.780176736109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45935.780176736109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45935.780176736109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45935.780176736109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45935.780176736109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45935.780176736109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45935.780176736109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45935.780176736109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45935.780176736109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45935.780176736109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45935.780176736109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45935.780176736109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45935.780176736109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45935.780176736109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45935.780176736109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45935.780176736109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45935.780176736109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45935.780176736109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45935.780176736109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45935.780176736109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45935.780176736109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45935.780176736109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45935.780176736109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45935.780176736109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45935.780176736109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45935.780176736109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45935.780176736109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45935.780176736109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45935.780176736109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45935.780176736109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45935.780176736109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45935.780176736109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45935.780176736109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45935.780176736109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45935.780176736109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45935.780176736109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45935.780176736109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45935.780176736109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45935.780176736109</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45935.780176736109</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7"/>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9.0073295138863614</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45935.780176736109</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1.8992045138875255</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0.83793136573513038</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37">
        <v>1</v>
      </c>
      <c r="D6" s="120" t="s">
        <v>31997</v>
      </c>
      <c r="E6" s="137" t="s">
        <v>39067</v>
      </c>
      <c r="F6" s="139">
        <v>45935.599016203705</v>
      </c>
      <c r="G6" s="89">
        <f ca="1">IFERROR(NOW()-F6,"-")</f>
        <v>0.18116053240373731</v>
      </c>
      <c r="H6" s="139">
        <v>45935.565289351849</v>
      </c>
      <c r="I6" s="120" t="str">
        <f>IFERROR(VLOOKUP(D6,DB!A:F,6,0),"")</f>
        <v>SCECO</v>
      </c>
      <c r="J6" s="120" t="str">
        <f>IFERROR(VLOOKUP(D6,DB!A:G,7,0),"")</f>
        <v>Dead</v>
      </c>
      <c r="K6" s="137" t="s">
        <v>39073</v>
      </c>
      <c r="L6" s="126" t="str">
        <f>IFERROR(VLOOKUP(D6,DB!A:I,9,0),"")</f>
        <v>Latis</v>
      </c>
    </row>
    <row r="7" spans="1:16383" ht="31.5" customHeight="1">
      <c r="A7" s="121" t="s">
        <v>39074</v>
      </c>
      <c r="B7" s="120" t="str">
        <f>IFERROR(VLOOKUP(D7,DB!A:K,11,0),"")</f>
        <v>R6</v>
      </c>
      <c r="C7" s="122">
        <v>2</v>
      </c>
      <c r="D7" s="120" t="s">
        <v>38905</v>
      </c>
      <c r="E7" s="137" t="s">
        <v>38964</v>
      </c>
      <c r="F7" s="124">
        <v>45935.748842592591</v>
      </c>
      <c r="G7" s="89">
        <f ca="1">IFERROR(NOW()-F7,"-")</f>
        <v>3.1334143517597113E-2</v>
      </c>
      <c r="H7" s="124">
        <v>45935.731712962966</v>
      </c>
      <c r="I7" s="120" t="str">
        <f>IFERROR(VLOOKUP(D7,DB!A:F,6,0),"")</f>
        <v>SCECO</v>
      </c>
      <c r="J7" s="120" t="str">
        <f>IFERROR(VLOOKUP(D7,DB!A:G,7,0),"")</f>
        <v>Vandalized</v>
      </c>
      <c r="K7" s="125" t="s">
        <v>39075</v>
      </c>
      <c r="L7" s="126" t="str">
        <f>IFERROR(VLOOKUP(D7,DB!A:I,9,0),"")</f>
        <v>Latis</v>
      </c>
    </row>
    <row r="8" spans="1:16383" ht="31.5" customHeight="1">
      <c r="A8" s="121"/>
      <c r="B8" s="120" t="str">
        <f>IFERROR(VLOOKUP(D8,DB!A:K,11,0),"")</f>
        <v/>
      </c>
      <c r="C8" s="122"/>
      <c r="D8" s="120"/>
      <c r="E8" s="123"/>
      <c r="F8" s="124"/>
      <c r="G8" s="89">
        <f ca="1">IFERROR(NOW()-F8,"-")</f>
        <v>45935.780176736109</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45935.780176736109</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45935.780176736109</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45935.780176736109</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45935.780176736109</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45935.780176736109</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45935.780176736109</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45935.780176736109</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45935.780176736109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45935.780176736109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45935.780176736109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45935.780176736109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45935.780176736109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45935.780176736109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45935.780176736109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45935.780176736109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45935.780176736109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45935.780176736109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45935.780176736109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45935.780176736109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45935.780176736109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45935.780176736109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45935.780176736109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45935.780176736109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45935.780176736109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45935.780176736109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45935.780176736109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45935.780176736109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45935.780176736109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45935.780176736109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45935.780176736109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45935.780176736109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45935.780176736109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45935.780176736109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45935.780176736109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45935.780176736109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45935.780176736109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45935.780176736109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45935.780176736109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45935.780176736109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45935.780176736109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45935.780176736109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45935.780176736109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45935.780176736109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45935.780176736109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45935.780176736109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45935.780176736109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45935.780176736109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45935.780176736109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45935.780176736109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45935.780176736109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45935.780176736109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45935.780176736109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45935.780176736109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45935.780176736109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45935.780176736109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45935.780176736109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45935.780176736109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45935.780176736109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45935.780176736109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45935.780176736109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45935.780176736109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45935.780176736109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45935.780176736109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45935.780176736109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45935.780176736109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45935.780176736109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45935.780176736109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45935.780176736109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45935.780176736109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45935.780176736109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45935.780176736109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45935.780176736109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45935.780176736109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45935.780176736109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45935.780176736109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45935.780176736109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45935.780176736109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45935.780176736109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45935.780176736109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45935.780176736109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45935.780176736109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45935.780176736109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45935.780176736109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45935.780176736109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45935.780176736109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45935.780176736109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45935.780176736109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45935.780176736109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45935.780176736109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45935.780176736109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45935.780176736109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45935.780176736109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45935.780176736109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45935.780176736109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45935.780176736109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45935.780176736109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45935.780176736109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45935.780176736109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45935.780176736109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45935.780176736109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45935.780176736109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45935.780176736109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45935.780176736109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45935.780176736109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45935.780176736109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45935.780176736109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45935.780176736109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45935.780176736109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45935.780176736109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45935.780176736109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45935.780176736109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45935.780176736109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45935.780176736109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45935.780176736109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45935.780176736109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45935.780176736109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45935.780176736109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45935.780176736109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45935.780176736109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45935.780176736109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45935.780176736109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45935.780176736109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45935.780176736109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45935.780176736109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45935.780176736109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45935.780176736109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45935.780176736109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45935.780176736109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45935.780176736109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45935.780176736109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45935.780176736109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45935.780176736109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45935.780176736109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45935.780176736109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45935.780176736109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45935.780176736109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45935.780176736109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45935.780176736109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45935.780176736109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45935.780176736109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45935.780176736109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45935.780176736109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45935.780176736109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45935.780176736109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45935.780176736109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45935.780176736109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45935.780176736109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45935.780176736109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45935.780176736109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45935.780176736109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45935.780176736109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45935.780176736109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45935.780176736109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45935.780176736109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45935.780176736109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45935.780176736109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45935.780176736109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45935.780176736109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45935.780176736109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45935.780176736109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45935.780176736109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45935.780176736109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45935.780176736109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45935.780176736109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45935.780176736109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45935.780176736109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45935.780176736109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45935.780176736109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45935.780176736109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45935.780176736109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45935.780176736109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45935.780176736109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45935.780176736109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45935.780176736109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45935.780176736109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45935.780176736109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45935.780176736109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45935.780176736109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45935.780176736109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45935.780176736109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45935.780176736109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45935.780176736109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45935.780176736109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45935.780176736109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45935.780176736109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45935.780176736109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45935.780176736109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45935.780176736109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45935.780176736109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45935.780176736109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45935.780176736109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45935.780176736109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45935.780176736109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45935.780176736109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45935.780176736109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45935.780176736109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45935.780176736109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45935.780176736109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45935.780176736109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45935.780176736109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45935.780176736109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45935.780176736109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45935.780176736109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45935.780176736109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45935.780176736109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45935.780176736109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45935.780176736109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45935.780176736109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45935.780176736109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45935.780176736109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45935.780176736109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45935.780176736109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45935.780176736109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45935.780176736109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45935.780176736109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45935.780176736109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45935.780176736109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45935.780176736109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45935.780176736109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45935.780176736109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45935.780176736109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45935.780176736109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45935.780176736109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45935.780176736109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45935.780176736109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45935.780176736109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45935.780176736109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45935.780176736109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45935.780176736109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45935.780176736109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45935.780176736109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45935.780176736109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45935.780176736109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45935.780176736109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45935.780176736109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45935.780176736109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45935.780176736109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45935.780176736109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45935.780176736109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45935.780176736109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45935.780176736109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45935.780176736109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45935.780176736109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45935.780176736109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45935.780176736109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45935.780176736109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45935.780176736109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45935.780176736109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45935.780176736109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45935.780176736109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45935.780176736109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45935.780176736109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45935.780176736109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45935.780176736109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45935.780176736109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45935.780176736109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45935.780176736109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45935.780176736109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45935.780176736109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45935.780176736109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45935.780176736109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45935.780176736109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45935.780176736109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45935.780176736109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45935.780176736109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45935.780176736109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45935.780176736109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45935.780176736109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45935.780176736109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45935.780176736109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45935.780176736109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45935.780176736109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45935.780176736109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45935.780176736109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45935.780176736109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45935.780176736109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45935.780176736109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45935.780176736109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45935.780176736109</v>
      </c>
      <c r="H287" s="124"/>
      <c r="I287" s="120" t="str">
        <f>IFERROR(VLOOKUP(D287,DB!A:F,6,0),"")</f>
        <v/>
      </c>
      <c r="J287" s="119" t="str">
        <f>IFERROR(VLOOKUP(D287,DB!A:G,7,0),"")</f>
        <v/>
      </c>
      <c r="K287" s="125"/>
      <c r="L287" s="126" t="str">
        <f>IFERROR(VLOOKUP(D287,DB!A:I,9,0),"")</f>
        <v/>
      </c>
    </row>
  </sheetData>
  <dataValidations count="2">
    <dataValidation allowBlank="1" showInputMessage="1" showErrorMessage="1" sqref="E1" xr:uid="{380493DB-286A-4683-AF55-C78F04945A49}"/>
    <dataValidation type="list" allowBlank="1" showInputMessage="1" showErrorMessage="1" sqref="E3 E5 E7:E28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2025-10-05T15:45:39Z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