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02" documentId="13_ncr:1_{F6CB121F-512D-4AA6-A0C1-0FB36C537598}" xr6:coauthVersionLast="47" xr6:coauthVersionMax="47" xr10:uidLastSave="{2DBE985D-23EE-4A1A-A18B-CE8DBB4AEF8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<sst xmlns="http://schemas.openxmlformats.org/spreadsheetml/2006/main" count="178603" uniqueCount="39084">
  <si>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</si>
  <si>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</si>
  <si>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</si>
  <si>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</si>
  <si>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</si>
  <si>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</si>
  <si>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</si>
  <si>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</si>
  <si>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</si>
  <si>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</si>
  <si>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</si>
  <si>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</si>
  <si>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</si>
  <si>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</si>
  <si>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</si>
  <si>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</si>
  <si>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</si>
  <si>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</si>
  <si>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</si>
  <si>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</si>
  <si>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</si>
  <si>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</si>
  <si>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</si>
  <si>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</si>
  <si>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</si>
  <si>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</si>
  <si>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</si>
  <si>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</si>
  <si>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</si>
  <si>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</si>
  <si>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</si>
  <si>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</si>
  <si>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</si>
  <si>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</si>
  <si>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</si>
  <si>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</si>
  <si>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</si>
  <si>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</si>
  <si>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</si>
  <si>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</si>
  <si>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</si>
  <si>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</si>
  <si>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</si>
  <si>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</si>
  <si>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</si>
  <si>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</si>
  <si>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</si>
  <si>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</si>
  <si>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</si>
  <si>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</si>
  <si>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</si>
  <si>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</si>
  <si>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</si>
  <si>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</si>
  <si>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</si>
  <si>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</si>
  <si>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</si>
  <si>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</si>
  <si>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</si>
  <si>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</si>
  <si>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</si>
  <si>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</si>
  <si>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</si>
  <si>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</si>
  <si>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</si>
  <si>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</si>
  <si>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</si>
  <si>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</si>
  <si>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</si>
  <si>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</si>
  <si>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</si>
  <si>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</si>
  <si>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</si>
  <si>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</si>
  <si>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</si>
  <si>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</si>
  <si>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</si>
  <si>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</si>
  <si>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</si>
  <si>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</si>
  <si>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</si>
  <si>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</si>
  <si>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</si>
  <si>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</si>
  <si>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</si>
  <si>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</si>
  <si>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</si>
  <si>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</si>
  <si>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</si>
  <si>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</si>
  <si>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</si>
  <si>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</si>
  <si>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</si>
  <si>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</si>
  <si>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</si>
  <si>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</si>
  <si>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</si>
  <si>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</si>
  <si>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</si>
  <si>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</si>
  <si>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</si>
  <si>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</si>
  <si>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</si>
  <si>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</si>
  <si>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</si>
  <si>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</si>
  <si>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</si>
  <si>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</si>
  <si>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</si>
  <si>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</si>
  <si>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</si>
  <si>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</si>
  <si>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</si>
  <si>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</si>
  <si>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</si>
  <si>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</si>
  <si>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</si>
  <si>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</si>
  <si>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</si>
  <si>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</si>
  <si>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</si>
  <si>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</si>
  <si>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</si>
  <si>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</si>
  <si>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</si>
  <si>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</si>
  <si>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</si>
  <si>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</si>
  <si>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</si>
  <si>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</si>
  <si>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</si>
  <si>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</si>
  <si>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</si>
  <si>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</si>
  <si>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</si>
  <si>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</si>
  <si>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</si>
  <si>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</si>
  <si>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</si>
  <si>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</si>
  <si>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</si>
  <si>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</si>
  <si>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</si>
  <si>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</si>
  <si>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</si>
  <si>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</si>
  <si>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</si>
  <si>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</si>
  <si>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</si>
  <si>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</si>
  <si>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</si>
  <si>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</si>
  <si>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</si>
  <si>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</si>
  <si>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</si>
  <si>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</si>
  <si>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</si>
  <si>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</si>
  <si>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</si>
  <si>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</si>
  <si>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</si>
  <si>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</si>
  <si>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</si>
  <si>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</si>
  <si>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</si>
  <si>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</si>
  <si>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</si>
  <si>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</si>
  <si>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</si>
  <si>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</si>
  <si>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</si>
  <si>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</si>
  <si>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</si>
  <si>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</si>
  <si>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</si>
  <si>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</si>
  <si>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</si>
  <si>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</si>
  <si>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</si>
  <si>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</si>
  <si>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</si>
  <si>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</si>
  <si>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</si>
  <si>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</si>
  <si>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</si>
  <si>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</si>
  <si>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</si>
  <si>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</si>
  <si>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</si>
  <si>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</si>
  <si>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</si>
  <si>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</si>
  <si>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</si>
  <si>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</si>
  <si>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</si>
  <si>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</si>
  <si>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</si>
  <si>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</si>
  <si>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</si>
  <si>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</si>
  <si>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</si>
  <si>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</si>
  <si>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</si>
  <si>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</si>
  <si>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</si>
  <si>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</si>
  <si>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</si>
  <si>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</si>
  <si>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</si>
  <si>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</si>
  <si>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</si>
  <si>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</si>
  <si>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</si>
  <si>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</si>
  <si>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</si>
  <si>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</si>
  <si>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</si>
  <si>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</si>
  <si>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</si>
  <si>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</si>
  <si>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</si>
  <si>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</si>
  <si>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</si>
  <si>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</si>
  <si>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</si>
  <si>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</si>
  <si>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</si>
  <si>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</si>
  <si>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</si>
  <si>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</si>
  <si>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</si>
  <si>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</si>
  <si>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</si>
  <si>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</si>
  <si>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</si>
  <si>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</si>
  <si>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</si>
  <si>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</si>
  <si>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</si>
  <si>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</si>
  <si>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</si>
  <si>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</si>
  <si>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</si>
  <si>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</si>
  <si>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</si>
  <si>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</si>
  <si>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</si>
  <si>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</si>
  <si>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</si>
  <si>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</si>
  <si>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</si>
  <si>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</si>
  <si>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</si>
  <si>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</si>
  <si>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</si>
  <si>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</si>
  <si>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</si>
  <si>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</si>
  <si>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</si>
  <si>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</si>
  <si>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</si>
  <si>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</si>
  <si>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</si>
  <si>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</si>
  <si>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</si>
  <si>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</si>
  <si>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</si>
  <si>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</si>
  <si>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</si>
  <si>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</si>
  <si>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</si>
  <si>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</si>
  <si>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</si>
  <si>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</si>
  <si>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</si>
  <si>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</si>
  <si>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</si>
  <si>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</si>
  <si>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</si>
  <si>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</si>
  <si>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</si>
  <si>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</si>
  <si>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</si>
  <si>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</si>
  <si>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</si>
  <si>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</si>
  <si>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</si>
  <si>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</si>
  <si>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</si>
  <si>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</si>
  <si>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</si>
  <si>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</si>
  <si>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</si>
  <si>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</si>
  <si>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</si>
  <si>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</si>
  <si>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</si>
  <si>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</si>
  <si>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</si>
  <si>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</si>
  <si>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</si>
  <si>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</si>
  <si>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</si>
  <si>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</si>
  <si>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</si>
  <si>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</si>
  <si>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</si>
  <si>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</si>
  <si>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</si>
  <si>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</si>
  <si>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</si>
  <si>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</si>
  <si>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</si>
  <si>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</si>
  <si>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</si>
  <si>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</si>
  <si>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</si>
  <si>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</si>
  <si>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</si>
  <si>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</si>
  <si>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</si>
  <si>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</si>
  <si>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</si>
  <si>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</si>
  <si>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</si>
  <si>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</si>
  <si>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</si>
  <si>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</si>
  <si>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</si>
  <si>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</si>
  <si>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</si>
  <si>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</si>
  <si>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</si>
  <si>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</si>
  <si>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</si>
  <si>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</si>
  <si>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</si>
  <si>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</si>
  <si>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</si>
  <si>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</si>
  <si>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</si>
  <si>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</si>
  <si>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</si>
  <si>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</si>
  <si>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</si>
  <si>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</si>
  <si>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</si>
  <si>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</si>
  <si>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</si>
  <si>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</si>
  <si>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</si>
  <si>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</si>
  <si>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</si>
  <si>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</si>
  <si>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</si>
  <si>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</si>
  <si>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</si>
  <si>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</si>
  <si>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</si>
  <si>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</si>
  <si>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</si>
  <si>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</si>
  <si>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</si>
  <si>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</si>
  <si>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</si>
  <si>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</si>
  <si>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</si>
  <si>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</si>
  <si>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</si>
  <si>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</si>
  <si>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</si>
  <si>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</si>
  <si>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</si>
  <si>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</si>
  <si>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</si>
  <si>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</si>
  <si>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</si>
  <si>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</si>
  <si>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</si>
  <si>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</si>
  <si>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</si>
  <si>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</si>
  <si>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</si>
  <si>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</si>
  <si>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</si>
  <si>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</si>
  <si>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</si>
  <si>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</si>
  <si>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</si>
  <si>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</si>
  <si>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</si>
  <si>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</si>
  <si>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</si>
  <si>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</si>
  <si>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</si>
  <si>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</si>
  <si>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</si>
  <si>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</si>
  <si>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</si>
  <si>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</si>
  <si>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</si>
  <si>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</si>
  <si>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</si>
  <si>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</si>
  <si>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</si>
  <si>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</si>
  <si>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</si>
  <si>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</si>
  <si>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</si>
  <si>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</si>
  <si>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</si>
  <si>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</si>
  <si>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</si>
  <si>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</si>
  <si>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</si>
  <si>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</si>
  <si>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</si>
  <si>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</si>
  <si>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</si>
  <si>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</si>
  <si>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</si>
  <si>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</si>
  <si>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</si>
  <si>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</si>
  <si>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</si>
  <si>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</si>
  <si>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</si>
  <si>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</si>
  <si>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</si>
  <si>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</si>
  <si>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</si>
  <si>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</si>
  <si>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</si>
  <si>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</si>
  <si>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</si>
  <si>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</si>
  <si>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</si>
  <si>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</si>
  <si>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</si>
  <si>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</si>
  <si>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</si>
  <si>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</si>
  <si>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</si>
  <si>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</si>
  <si>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</si>
  <si>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</si>
  <si>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</si>
  <si>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</si>
  <si>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</si>
  <si>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</si>
  <si>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</si>
  <si>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</si>
  <si>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</si>
  <si>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</si>
  <si>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</si>
  <si>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</si>
  <si>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</si>
  <si>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</si>
  <si>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</si>
  <si>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</si>
  <si>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</si>
  <si>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</si>
  <si>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</si>
  <si>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</si>
  <si>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</si>
  <si>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</si>
  <si>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</si>
  <si>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</si>
  <si>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</si>
  <si>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</si>
  <si>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</si>
  <si>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</si>
  <si>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</si>
  <si>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</si>
  <si>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</si>
  <si>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</si>
  <si>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</si>
  <si>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</si>
  <si>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</si>
  <si>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</si>
  <si>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</si>
  <si>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</si>
  <si>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</si>
  <si>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</si>
  <si>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</si>
  <si>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</si>
  <si>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</si>
  <si>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</si>
  <si>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</si>
  <si>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</si>
  <si>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</si>
  <si>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</si>
  <si>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</si>
  <si>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</si>
  <si>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</si>
  <si>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</si>
  <si>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</si>
  <si>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</si>
  <si>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</si>
  <si>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</si>
  <si>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</si>
  <si>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</si>
  <si>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</si>
  <si>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</si>
  <si>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</si>
  <si>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</si>
  <si>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</si>
  <si>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</si>
  <si>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</si>
  <si>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</si>
  <si>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</si>
  <si>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</si>
  <si>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</si>
  <si>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</si>
  <si>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</si>
  <si>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</si>
  <si>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</si>
  <si>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</si>
  <si>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</si>
  <si>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</si>
  <si>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</si>
  <si>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</si>
  <si>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</si>
  <si>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</si>
  <si>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</si>
  <si>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</si>
  <si>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</si>
  <si>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</si>
  <si>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</si>
  <si>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</si>
  <si>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</si>
  <si>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</si>
  <si>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</si>
  <si>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</si>
  <si>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</si>
  <si>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</si>
  <si>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</si>
  <si>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</si>
  <si>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</si>
  <si>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</si>
  <si>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</si>
  <si>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</si>
  <si>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</si>
  <si>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</si>
  <si>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</si>
  <si>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</si>
  <si>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</si>
  <si>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</si>
  <si>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</si>
  <si>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</si>
  <si>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</si>
  <si>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</si>
  <si>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</si>
  <si>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</si>
  <si>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</si>
  <si>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</si>
  <si>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</si>
  <si>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</si>
  <si>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</si>
  <si>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</si>
  <si>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</si>
  <si>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</si>
  <si>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</si>
  <si>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</si>
  <si>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</si>
  <si>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</si>
  <si>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</si>
  <si>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</si>
  <si>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</si>
  <si>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</si>
  <si>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</si>
  <si>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</si>
  <si>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</si>
  <si>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</si>
  <si>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</si>
  <si>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</si>
  <si>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</si>
  <si>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</si>
  <si>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</si>
  <si>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</si>
  <si>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</si>
  <si>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</si>
  <si>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</si>
  <si>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</si>
  <si>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</si>
  <si>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</si>
  <si>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</si>
  <si>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</si>
  <si>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</si>
  <si>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</si>
  <si>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</si>
  <si>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</si>
  <si>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</si>
  <si>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</si>
  <si>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</si>
  <si>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</si>
  <si>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</si>
  <si>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</si>
  <si>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</si>
  <si>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</si>
  <si>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</si>
  <si>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</si>
  <si>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</si>
  <si>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</si>
  <si>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</si>
  <si>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</si>
  <si>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</si>
  <si>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</si>
  <si>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</si>
  <si>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</si>
  <si>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</si>
  <si>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</si>
  <si>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</si>
  <si>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</si>
  <si>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</si>
  <si>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</si>
  <si>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</si>
  <si>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</si>
  <si>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</si>
  <si>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</si>
  <si>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</si>
  <si>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</si>
  <si>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</si>
  <si>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</si>
  <si>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</si>
  <si>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</si>
  <si>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</si>
  <si>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</si>
  <si>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</si>
  <si>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</si>
  <si>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</si>
  <si>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</si>
  <si>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</si>
  <si>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</si>
  <si>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</si>
  <si>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</si>
  <si>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</si>
  <si>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</si>
  <si>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</si>
  <si>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</si>
  <si>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</si>
  <si>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</si>
  <si>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</si>
  <si>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</si>
  <si>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</si>
  <si>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</si>
  <si>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</si>
  <si>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</si>
  <si>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</si>
  <si>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</si>
  <si>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</si>
  <si>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</si>
  <si>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</si>
  <si>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</si>
  <si>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</si>
  <si>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</si>
  <si>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</si>
  <si>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</si>
  <si>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</si>
  <si>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</si>
  <si>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</si>
  <si>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</si>
  <si>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</si>
  <si>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</si>
  <si>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</si>
  <si>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</si>
  <si>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</si>
  <si>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</si>
  <si>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</si>
  <si>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</si>
  <si>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</si>
  <si>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</si>
  <si>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</si>
  <si>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</si>
  <si>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</si>
  <si>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</si>
  <si>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</si>
  <si>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</si>
  <si>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</si>
  <si>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</si>
  <si>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</si>
  <si>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</si>
  <si>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</si>
  <si>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</si>
  <si>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</si>
  <si>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</si>
  <si>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</si>
  <si>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</si>
  <si>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</si>
  <si>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</si>
  <si>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</si>
  <si>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</si>
  <si>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</si>
  <si>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</si>
  <si>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</si>
  <si>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</si>
  <si>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</si>
  <si>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</si>
  <si>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</si>
  <si>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</si>
  <si>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</si>
  <si>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</si>
  <si>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</si>
  <si>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</si>
  <si>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</si>
  <si>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</si>
  <si>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</si>
  <si>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</si>
  <si>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</si>
  <si>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</si>
  <si>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</si>
  <si>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</si>
  <si>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</si>
  <si>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</si>
  <si>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</si>
  <si>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</si>
  <si>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</si>
  <si>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</si>
  <si>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</si>
  <si>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</si>
  <si>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</si>
  <si>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</si>
  <si>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</si>
  <si>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</si>
  <si>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</si>
  <si>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</si>
  <si>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</si>
  <si>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</si>
  <si>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</si>
  <si>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</si>
  <si>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</si>
  <si>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</si>
  <si>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</si>
  <si>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</si>
  <si>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</si>
  <si>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</si>
  <si>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</si>
  <si>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</si>
  <si>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</si>
  <si>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</si>
  <si>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</si>
  <si>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</si>
  <si>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</si>
  <si>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</si>
  <si>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</si>
  <si>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</si>
  <si>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</si>
  <si>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</si>
  <si>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</si>
  <si>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</si>
  <si>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</si>
  <si>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</si>
  <si>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</si>
  <si>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</si>
  <si>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</si>
  <si>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</si>
  <si>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</si>
  <si>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</si>
  <si>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</si>
  <si>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</si>
  <si>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</si>
  <si>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</si>
  <si>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</si>
  <si>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</si>
  <si>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</si>
  <si>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</si>
  <si>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</si>
  <si>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</si>
  <si>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</si>
  <si>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</si>
  <si>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</si>
  <si>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</si>
  <si>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</si>
  <si>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</si>
  <si>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</si>
  <si>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</si>
  <si>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</si>
  <si>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</si>
  <si>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</si>
  <si>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</si>
  <si>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</si>
  <si>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</si>
  <si>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</si>
  <si>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</si>
  <si>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</si>
  <si>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</si>
  <si>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</si>
  <si>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</si>
  <si>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</si>
  <si>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</si>
  <si>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</si>
  <si>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</si>
  <si>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</si>
  <si>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</si>
  <si>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</si>
  <si>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</si>
  <si>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</si>
  <si>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</si>
  <si>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</si>
  <si>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</si>
  <si>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</si>
  <si>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</si>
  <si>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</si>
  <si>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</si>
  <si>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</si>
  <si>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</si>
  <si>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</si>
  <si>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</si>
  <si>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</si>
  <si>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</si>
  <si>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</si>
  <si>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</si>
  <si>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</si>
  <si>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</si>
  <si>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</si>
  <si>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</si>
  <si>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</si>
  <si>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</si>
  <si>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</si>
  <si>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</si>
  <si>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</si>
  <si>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</si>
  <si>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</si>
  <si>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</si>
  <si>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</si>
  <si>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</si>
  <si>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</si>
  <si>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</si>
  <si>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</si>
  <si>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</si>
  <si>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</si>
  <si>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</si>
  <si>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</si>
  <si>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</si>
  <si>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</si>
  <si>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</si>
  <si>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</si>
  <si>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</si>
  <si>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</si>
  <si>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</si>
  <si>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</si>
  <si>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</si>
  <si>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</si>
  <si>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</si>
  <si>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</si>
  <si>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</si>
  <si>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</si>
  <si>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</si>
  <si>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</si>
  <si>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</si>
  <si>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</si>
  <si>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</si>
  <si>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</si>
  <si>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</si>
  <si>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</si>
  <si>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</si>
  <si>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</si>
  <si>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</si>
  <si>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</si>
  <si>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</si>
  <si>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</si>
  <si>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</si>
  <si>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</si>
  <si>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</si>
  <si>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</si>
  <si>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</si>
  <si>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</si>
  <si>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</si>
  <si>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</si>
  <si>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</si>
  <si>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</si>
  <si>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</si>
  <si>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</si>
  <si>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</si>
  <si>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</si>
  <si>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</si>
  <si>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</si>
  <si>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</si>
  <si>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</si>
  <si>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</si>
  <si>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</si>
  <si>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</si>
  <si>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</si>
  <si>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</si>
  <si>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</si>
  <si>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</si>
  <si>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</si>
  <si>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</si>
  <si>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</si>
  <si>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</si>
  <si>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</si>
  <si>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</si>
  <si>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</si>
  <si>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</si>
  <si>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</si>
  <si>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</si>
  <si>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</si>
  <si>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</si>
  <si>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</si>
  <si>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</si>
  <si>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</si>
  <si>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</si>
  <si>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</si>
  <si>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</si>
  <si>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</si>
  <si>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</si>
  <si>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</si>
  <si>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</si>
  <si>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</si>
  <si>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</si>
  <si>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</si>
  <si>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</si>
  <si>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</si>
  <si>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</si>
  <si>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</si>
  <si>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</si>
  <si>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</si>
  <si>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</si>
  <si>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</si>
  <si>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</si>
  <si>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</si>
  <si>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</si>
  <si>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</si>
  <si>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</si>
  <si>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</si>
  <si>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</si>
  <si>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</si>
  <si>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</si>
  <si>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</si>
  <si>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</si>
  <si>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</si>
  <si>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</si>
  <si>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</si>
  <si>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</si>
  <si>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</si>
  <si>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</si>
  <si>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</si>
  <si>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</si>
  <si>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</si>
  <si>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</si>
  <si>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</si>
  <si>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</si>
  <si>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</si>
  <si>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</si>
  <si>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</si>
  <si>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</si>
  <si>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</si>
  <si>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</si>
  <si>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</si>
  <si>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</si>
  <si>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</si>
  <si>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</si>
  <si>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</si>
  <si>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</si>
  <si>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</si>
  <si>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</si>
  <si>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</si>
  <si>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</si>
  <si>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</si>
  <si>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</si>
  <si>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</si>
  <si>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</si>
  <si>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</si>
  <si>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</si>
  <si>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</si>
  <si>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</si>
  <si>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</si>
  <si>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</si>
  <si>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</si>
  <si>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</si>
  <si>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</si>
  <si>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</si>
  <si>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</si>
  <si>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</si>
  <si>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</si>
  <si>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</si>
  <si>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</si>
  <si>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</si>
  <si>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</si>
  <si>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</si>
  <si>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</si>
  <si>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</si>
  <si>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</si>
  <si>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</si>
  <si>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</si>
  <si>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</si>
  <si>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</si>
  <si>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</si>
  <si>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</si>
  <si>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</si>
  <si>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</si>
  <si>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</si>
  <si>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</si>
  <si>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</si>
  <si>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</si>
  <si>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</si>
  <si>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</si>
  <si>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</si>
  <si>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</si>
  <si>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</si>
  <si>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</si>
  <si>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</si>
  <si>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</si>
  <si>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</si>
  <si>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</si>
  <si>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</si>
  <si>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</si>
  <si>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</si>
  <si>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</si>
  <si>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</si>
  <si>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</si>
  <si>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</si>
  <si>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</si>
  <si>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</si>
  <si>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</si>
  <si>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</si>
  <si>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</si>
  <si>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</si>
  <si>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</si>
  <si>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</si>
  <si>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</si>
  <si>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</si>
  <si>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</si>
  <si>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</si>
  <si>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</si>
  <si>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</si>
  <si>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</si>
  <si>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</si>
  <si>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</si>
  <si>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</si>
  <si>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</si>
  <si>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</si>
  <si>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</si>
  <si>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</si>
  <si>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</si>
  <si>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</si>
  <si>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</si>
  <si>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</si>
  <si>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</si>
  <si>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</si>
  <si>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</si>
  <si>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</si>
  <si>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</si>
  <si>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</si>
  <si>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</si>
  <si>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</si>
  <si>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</si>
  <si>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</si>
  <si>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</si>
  <si>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</si>
  <si>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</si>
  <si>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</si>
  <si>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</si>
  <si>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</si>
  <si>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</si>
  <si>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</si>
  <si>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</si>
  <si>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</si>
  <si>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</si>
  <si>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</si>
  <si>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</si>
  <si>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</si>
  <si>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</si>
  <si>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</si>
  <si>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</si>
  <si>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</si>
  <si>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</si>
  <si>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</si>
  <si>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</si>
  <si>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</si>
  <si>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</si>
  <si>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</si>
  <si>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</si>
  <si>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</si>
  <si>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</si>
  <si>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</si>
  <si>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</si>
  <si>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</si>
  <si>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</si>
  <si>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</si>
  <si>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</si>
  <si>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</si>
  <si>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</si>
  <si>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</si>
  <si>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</si>
  <si>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</si>
  <si>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</si>
  <si>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</si>
  <si>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</si>
  <si>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</si>
  <si>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</si>
  <si>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</si>
  <si>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</si>
  <si>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</si>
  <si>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</si>
  <si>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</si>
  <si>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</si>
  <si>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</si>
  <si>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</si>
  <si>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</si>
  <si>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</si>
  <si>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</si>
  <si>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</si>
  <si>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</si>
  <si>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</si>
  <si>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</si>
  <si>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</si>
  <si>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</si>
  <si>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</si>
  <si>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</si>
  <si>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</si>
  <si>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</si>
  <si>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</si>
  <si>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</si>
  <si>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</si>
  <si>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</si>
  <si>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</si>
  <si>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</si>
  <si>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</si>
  <si>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</si>
  <si>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</si>
  <si>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</si>
  <si>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</si>
  <si>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</si>
  <si>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</si>
  <si>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</si>
  <si>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</si>
  <si>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</si>
  <si>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</si>
  <si>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</si>
  <si>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</si>
  <si>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</si>
  <si>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</si>
  <si>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</si>
  <si>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</si>
  <si>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</si>
  <si>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</si>
  <si>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</si>
  <si>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</si>
  <si>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</si>
  <si>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</si>
  <si>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</si>
  <si>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</si>
  <si>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</si>
  <si>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</si>
  <si>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</si>
  <si>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</si>
  <si>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</si>
  <si>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</si>
  <si>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</si>
  <si>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</si>
  <si>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</si>
  <si>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</si>
  <si>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</si>
  <si>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</si>
  <si>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</si>
  <si>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</si>
  <si>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</si>
  <si>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</si>
  <si>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</si>
  <si>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</si>
  <si>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</si>
  <si>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</si>
  <si>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</si>
  <si>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</si>
  <si>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</si>
  <si>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</si>
  <si>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</si>
  <si>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</si>
  <si>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</si>
  <si>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</si>
  <si>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</si>
  <si>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</si>
  <si>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</si>
  <si>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</si>
  <si>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</si>
  <si>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</si>
  <si>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</si>
  <si>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</si>
  <si>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</si>
  <si>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</si>
  <si>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</si>
  <si>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</si>
  <si>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</si>
  <si>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</si>
  <si>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</si>
  <si>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</si>
  <si>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</si>
  <si>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</si>
  <si>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</si>
  <si>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</si>
  <si>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</si>
  <si>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</si>
  <si>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</si>
  <si>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</si>
  <si>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</si>
  <si>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</si>
  <si>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</si>
  <si>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</si>
  <si>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</si>
  <si>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</si>
  <si>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</si>
  <si>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</si>
  <si>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</si>
  <si>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</si>
  <si>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</si>
  <si>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</si>
  <si>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</si>
  <si>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</si>
  <si>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</si>
  <si>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</si>
  <si>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</si>
  <si>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</si>
  <si>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</si>
  <si>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</si>
  <si>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</si>
  <si>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</si>
  <si>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</si>
  <si>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</si>
  <si>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</si>
  <si>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</si>
  <si>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</si>
  <si>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</si>
  <si>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</si>
  <si>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</si>
  <si>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</si>
  <si>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</si>
  <si>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</si>
  <si>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</si>
  <si>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</si>
  <si>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</si>
  <si>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</si>
  <si>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</si>
  <si>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</si>
  <si>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</si>
  <si>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</si>
  <si>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</si>
  <si>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</si>
  <si>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</si>
  <si>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</si>
  <si>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</si>
  <si>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</si>
  <si>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</si>
  <si>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</si>
  <si>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</si>
  <si>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</si>
  <si>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</si>
  <si>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</si>
  <si>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</si>
  <si>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</si>
  <si>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</si>
  <si>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</si>
  <si>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</si>
  <si>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</si>
  <si>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</si>
  <si>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</si>
  <si>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</si>
  <si>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</si>
  <si>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</si>
  <si>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</si>
  <si>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</si>
  <si>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</si>
  <si>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</si>
  <si>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</si>
  <si>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</si>
  <si>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</si>
  <si>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</si>
  <si>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</si>
  <si>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</si>
  <si>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</si>
  <si>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</si>
  <si>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</si>
  <si>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</si>
  <si>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</si>
  <si>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</si>
  <si>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</si>
  <si>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</si>
  <si>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</si>
  <si>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</si>
  <si>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</si>
  <si>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</si>
  <si>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</si>
  <si>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</si>
  <si>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</si>
  <si>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</si>
  <si>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</si>
  <si>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</si>
  <si>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</si>
  <si>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</si>
  <si>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</si>
  <si>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</si>
  <si>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</si>
  <si>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</si>
  <si>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</si>
  <si>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</si>
  <si>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</si>
  <si>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</si>
  <si>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</si>
  <si>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</si>
  <si>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</si>
  <si>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</si>
  <si>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</si>
  <si>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</si>
  <si>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</si>
  <si>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</si>
  <si>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</si>
  <si>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</si>
  <si>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</si>
  <si>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</si>
  <si>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</si>
  <si>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</si>
  <si>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</si>
  <si>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</si>
  <si>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</si>
  <si>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</si>
  <si>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</si>
  <si>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</si>
  <si>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</si>
  <si>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</si>
  <si>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</si>
  <si>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</si>
  <si>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</si>
  <si>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</si>
  <si>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</si>
  <si>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</si>
  <si>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</si>
  <si>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</si>
  <si>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</si>
  <si>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</si>
  <si>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</si>
  <si>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</si>
  <si>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</si>
  <si>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</si>
  <si>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</si>
  <si>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</si>
  <si>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</si>
  <si>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</si>
  <si>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</si>
  <si>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</si>
  <si>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</si>
  <si>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</si>
  <si>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</si>
  <si>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</si>
  <si>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</si>
  <si>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</si>
  <si>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</si>
  <si>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</si>
  <si>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</si>
  <si>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</si>
  <si>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</si>
  <si>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</si>
  <si>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</si>
  <si>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</si>
  <si>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</si>
  <si>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</si>
  <si>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</si>
  <si>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</si>
  <si>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</si>
  <si>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</si>
  <si>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</si>
  <si>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</si>
  <si>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</si>
  <si>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</si>
  <si>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</si>
  <si>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</si>
  <si>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</si>
  <si>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</si>
  <si>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</si>
  <si>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</si>
  <si>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</si>
  <si>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</si>
  <si>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</si>
  <si>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</si>
  <si>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</si>
  <si>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</si>
  <si>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</si>
  <si>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</si>
  <si>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</si>
  <si>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</si>
  <si>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</si>
  <si>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</si>
  <si>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</si>
  <si>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</si>
  <si>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</si>
  <si>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</si>
  <si>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</si>
  <si>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</si>
  <si>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</si>
  <si>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</si>
  <si>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</si>
  <si>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</si>
  <si>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</si>
  <si>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</si>
  <si>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</si>
  <si>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</si>
  <si>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</si>
  <si>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</si>
  <si>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</si>
  <si>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</si>
  <si>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</si>
  <si>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</si>
  <si>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</si>
  <si>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</si>
  <si>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</si>
  <si>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</si>
  <si>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</si>
  <si>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</si>
  <si>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</si>
  <si>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</si>
  <si>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</si>
  <si>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</si>
  <si>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</si>
  <si>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</si>
  <si>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</si>
  <si>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</si>
  <si>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</si>
  <si>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</si>
  <si>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</si>
  <si>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</si>
  <si>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</si>
  <si>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</si>
  <si>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</si>
  <si>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</si>
  <si>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</si>
  <si>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</si>
  <si>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</si>
  <si>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</si>
  <si>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</si>
  <si>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</si>
  <si>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</si>
  <si>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</si>
  <si>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</si>
  <si>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</si>
  <si>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</si>
  <si>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</si>
  <si>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</si>
  <si>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</si>
  <si>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</si>
  <si>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</si>
  <si>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</si>
  <si>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</si>
  <si>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</si>
  <si>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</si>
  <si>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</si>
  <si>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</si>
  <si>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</si>
  <si>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</si>
  <si>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</si>
  <si>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</si>
  <si>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</si>
  <si>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</si>
  <si>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</si>
  <si>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</si>
  <si>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</si>
  <si>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</si>
  <si>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</si>
  <si>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</si>
  <si>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</si>
  <si>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</si>
  <si>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</si>
  <si>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</si>
  <si>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</si>
  <si>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</si>
  <si>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</si>
  <si>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</si>
  <si>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</si>
  <si>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</si>
  <si>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</si>
  <si>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</si>
  <si>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</si>
  <si>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</si>
  <si>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</si>
  <si>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</si>
  <si>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</si>
  <si>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</si>
  <si>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</si>
  <si>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</si>
  <si>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</si>
  <si>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</si>
  <si>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</si>
  <si>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</si>
  <si>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</si>
  <si>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</si>
  <si>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</si>
  <si>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</si>
  <si>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</si>
  <si>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</si>
  <si>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</si>
  <si>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</si>
  <si>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</si>
  <si>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</si>
  <si>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</si>
  <si>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</si>
  <si>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</si>
  <si>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</si>
  <si>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</si>
  <si>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</si>
  <si>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</si>
  <si>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</si>
  <si>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</si>
  <si>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</si>
  <si>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</si>
  <si>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</si>
  <si>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</si>
  <si>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</si>
  <si>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</si>
  <si>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</si>
  <si>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</si>
  <si>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</si>
  <si>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</si>
  <si>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</si>
  <si>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</si>
  <si>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</si>
  <si>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</si>
  <si>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</si>
  <si>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</si>
  <si>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</si>
  <si>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</si>
  <si>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</si>
  <si>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</si>
  <si>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</si>
  <si>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</si>
  <si>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</si>
  <si>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</si>
  <si>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</si>
  <si>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</si>
  <si>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</si>
  <si>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</si>
  <si>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</si>
  <si>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</si>
  <si>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</si>
  <si>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</si>
  <si>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</si>
  <si>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</si>
  <si>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</si>
  <si>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</si>
  <si>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</si>
  <si>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</si>
  <si>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</si>
  <si>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</si>
  <si>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</si>
  <si>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</si>
  <si>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</si>
  <si>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</si>
  <si>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</si>
  <si>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</si>
  <si>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</si>
  <si>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</si>
  <si>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</si>
  <si>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</si>
  <si>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</si>
  <si>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</si>
  <si>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</si>
  <si>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</si>
  <si>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</si>
  <si>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</si>
  <si>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</si>
  <si>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</si>
  <si>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</si>
  <si>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</si>
  <si>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</si>
  <si>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</si>
  <si>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</si>
  <si>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</si>
  <si>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</si>
  <si>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</si>
  <si>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</si>
  <si>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</si>
  <si>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</si>
  <si>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</si>
  <si>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</si>
  <si>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</si>
  <si>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</si>
  <si>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</si>
  <si>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</si>
  <si>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</si>
  <si>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</si>
  <si>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</si>
  <si>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</si>
  <si>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</si>
  <si>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</si>
  <si>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</si>
  <si>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</si>
  <si>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</si>
  <si>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</si>
  <si>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</si>
  <si>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</si>
  <si>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</si>
  <si>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</si>
  <si>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</si>
  <si>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</si>
  <si>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</si>
  <si>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</si>
  <si>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</si>
  <si>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</si>
  <si>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</si>
  <si>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</si>
  <si>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</si>
  <si>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</si>
  <si>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</si>
  <si>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</si>
  <si>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</si>
  <si>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</si>
  <si>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</si>
  <si>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</si>
  <si>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</si>
  <si>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</si>
  <si>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</si>
  <si>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</si>
  <si>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</si>
  <si>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</si>
  <si>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</si>
  <si>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</si>
  <si>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</si>
  <si>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</si>
  <si>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</si>
  <si>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</si>
  <si>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</si>
  <si>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</si>
  <si>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</si>
  <si>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</si>
  <si>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</si>
  <si>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</si>
  <si>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</si>
  <si>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</si>
  <si>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</si>
  <si>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</si>
  <si>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</si>
  <si>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</si>
  <si>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</si>
  <si>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</si>
  <si>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</si>
  <si>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</si>
  <si>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</si>
  <si>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</si>
  <si>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</si>
  <si>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</si>
  <si>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</si>
  <si>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</si>
  <si>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</si>
  <si>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</si>
  <si>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</si>
  <si>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</si>
  <si>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</si>
  <si>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</si>
  <si>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</si>
  <si>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</si>
  <si>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</si>
  <si>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</si>
  <si>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</si>
  <si>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</si>
  <si>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</si>
  <si>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</si>
  <si>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</si>
  <si>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</si>
  <si>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</si>
  <si>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</si>
  <si>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</si>
  <si>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</si>
  <si>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</si>
  <si>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</si>
  <si>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</si>
  <si>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</si>
  <si>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</si>
  <si>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</si>
  <si>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</si>
  <si>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</si>
  <si>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</si>
  <si>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</si>
  <si>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</si>
  <si>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</si>
  <si>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</si>
  <si>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</si>
  <si>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</si>
  <si>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</si>
  <si>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</si>
  <si>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</si>
  <si>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</si>
  <si>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</si>
  <si>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</si>
  <si>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</si>
  <si>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</si>
  <si>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</si>
  <si>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</si>
  <si>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</si>
  <si>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</si>
  <si>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</si>
  <si>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</si>
  <si>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</si>
  <si>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</si>
  <si>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</si>
  <si>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</si>
  <si>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</si>
  <si>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</si>
  <si>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</si>
  <si>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</si>
  <si>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</si>
  <si>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</si>
  <si>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</si>
  <si>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</si>
  <si>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</si>
  <si>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</si>
  <si>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</si>
  <si>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</si>
  <si>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</si>
  <si>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</si>
  <si>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</si>
  <si>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</si>
  <si>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</si>
  <si>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</si>
  <si>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</si>
  <si>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</si>
  <si>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</si>
  <si>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</si>
  <si>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</si>
  <si>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</si>
  <si>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</si>
  <si>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</si>
  <si>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</si>
  <si>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</si>
  <si>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</si>
  <si>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</si>
  <si>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</si>
  <si>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</si>
  <si>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</si>
  <si>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</si>
  <si>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</si>
  <si>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</si>
  <si>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</si>
  <si>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</si>
  <si>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</si>
  <si>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</si>
  <si>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</si>
  <si>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</si>
  <si>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</si>
  <si>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</si>
  <si>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</si>
  <si>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</si>
  <si>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</si>
  <si>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</si>
  <si>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</si>
  <si>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</si>
  <si>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</si>
  <si>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</si>
  <si>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</si>
  <si>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</si>
  <si>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</si>
  <si>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</si>
  <si>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</si>
  <si>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</si>
  <si>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</si>
  <si>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</si>
  <si>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</si>
  <si>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</si>
  <si>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</si>
  <si>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</si>
  <si>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</si>
  <si>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</si>
  <si>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</si>
  <si>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</si>
  <si>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</si>
  <si>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</si>
  <si>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</si>
  <si>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</si>
  <si>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</si>
  <si>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</si>
  <si>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</si>
  <si>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</si>
  <si>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</si>
  <si>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</si>
  <si>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</si>
  <si>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</si>
  <si>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</si>
  <si>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</si>
  <si>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</si>
  <si>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</si>
  <si>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</si>
  <si>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</si>
  <si>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</si>
  <si>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</si>
  <si>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</si>
  <si>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</si>
  <si>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</si>
  <si>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</si>
  <si>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</si>
  <si>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</si>
  <si>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</si>
  <si>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</si>
  <si>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</si>
  <si>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</si>
  <si>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</si>
  <si>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</si>
  <si>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</si>
  <si>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</si>
  <si>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</si>
  <si>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</si>
  <si>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</si>
  <si>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</si>
  <si>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</si>
  <si>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</si>
  <si>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</si>
  <si>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</si>
  <si>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</si>
  <si>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</si>
  <si>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</si>
  <si>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</si>
  <si>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</si>
  <si>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</si>
  <si>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</si>
  <si>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</si>
  <si>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</si>
  <si>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</si>
  <si>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</si>
  <si>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</si>
  <si>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</si>
  <si>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</si>
  <si>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</si>
  <si>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</si>
  <si>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</si>
  <si>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</si>
  <si>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</si>
  <si>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</si>
  <si>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</si>
  <si>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</si>
  <si>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</si>
  <si>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</si>
  <si>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</si>
  <si>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</si>
  <si>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</si>
  <si>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</si>
  <si>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</si>
  <si>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</si>
  <si>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</si>
  <si>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</si>
  <si>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</si>
  <si>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</si>
  <si>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</si>
  <si>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</si>
  <si>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</si>
  <si>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</si>
  <si>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</si>
  <si>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</si>
  <si>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</si>
  <si>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</si>
  <si>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</si>
  <si>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</si>
  <si>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</si>
  <si>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</si>
  <si>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</si>
  <si>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</si>
  <si>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</si>
  <si>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</si>
  <si>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</si>
  <si>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</si>
  <si>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</si>
  <si>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</si>
  <si>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</si>
  <si>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</si>
  <si>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</si>
  <si>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</si>
  <si>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</si>
  <si>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</si>
  <si>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</si>
  <si>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</si>
  <si>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</si>
  <si>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</si>
  <si>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</si>
  <si>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</si>
  <si>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</si>
  <si>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</si>
  <si>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</si>
  <si>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</si>
  <si>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</si>
  <si>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</si>
  <si>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</si>
  <si>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</si>
  <si>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</si>
  <si>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</si>
  <si>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</si>
  <si>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</si>
  <si>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</si>
  <si>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</si>
  <si>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</si>
  <si>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</si>
  <si>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</si>
  <si>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</si>
  <si>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</si>
  <si>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</si>
  <si>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</si>
  <si>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</si>
  <si>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</si>
  <si>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</si>
  <si>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</si>
  <si>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</si>
  <si>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</si>
  <si>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</si>
  <si>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</si>
  <si>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</si>
  <si>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</si>
  <si>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</si>
  <si>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</si>
  <si>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</si>
  <si>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</si>
  <si>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</si>
  <si>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</si>
  <si>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</si>
  <si>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</si>
  <si>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</si>
  <si>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</si>
  <si>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</si>
  <si>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</si>
  <si>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</si>
  <si>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</si>
  <si>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</si>
  <si>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</si>
  <si>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</si>
  <si>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</si>
  <si>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</si>
  <si>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</si>
  <si>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</si>
  <si>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</si>
  <si>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</si>
  <si>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</si>
  <si>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</si>
  <si>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</si>
  <si>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</si>
  <si>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</si>
  <si>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</si>
  <si>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</si>
  <si>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</si>
  <si>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</si>
  <si>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</si>
  <si>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</si>
  <si>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</si>
  <si>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</si>
  <si>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</si>
  <si>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</si>
  <si>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</si>
  <si>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</si>
  <si>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</si>
  <si>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</si>
  <si>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</si>
  <si>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</si>
  <si>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</si>
  <si>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</si>
  <si>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</si>
  <si>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</si>
  <si>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</si>
  <si>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</si>
  <si>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</si>
  <si>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</si>
  <si>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</si>
  <si>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</si>
  <si>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</si>
  <si>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</si>
  <si>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</si>
  <si>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</si>
  <si>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</si>
  <si>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</si>
  <si>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</si>
  <si>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</si>
  <si>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</si>
  <si>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</si>
  <si>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</si>
  <si>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</si>
  <si>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</si>
  <si>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</si>
  <si>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</si>
  <si>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</si>
  <si>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</si>
  <si>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</si>
  <si>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</si>
  <si>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</si>
  <si>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</si>
  <si>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</si>
  <si>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</si>
  <si>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</si>
  <si>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</si>
  <si>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</si>
  <si>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</si>
  <si>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</si>
  <si>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</si>
  <si>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</si>
  <si>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</si>
  <si>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</si>
  <si>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</si>
  <si>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</si>
  <si>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</si>
  <si>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</si>
  <si>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</si>
  <si>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</si>
  <si>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</si>
  <si>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</si>
  <si>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</si>
  <si>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</si>
  <si>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</si>
  <si>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</si>
  <si>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</si>
  <si>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</si>
  <si>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</si>
  <si>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</si>
  <si>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</si>
  <si>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</si>
  <si>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</si>
  <si>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</si>
  <si>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</si>
  <si>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</si>
  <si>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</si>
  <si>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</si>
  <si>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</si>
  <si>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</si>
  <si>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</si>
  <si>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</si>
  <si>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</si>
  <si>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</si>
  <si>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</si>
  <si>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</si>
  <si>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</si>
  <si>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</si>
  <si>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</si>
  <si>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</si>
  <si>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</si>
  <si>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</si>
  <si>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</si>
  <si>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</si>
  <si>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</si>
  <si>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</si>
  <si>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</si>
  <si>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</si>
  <si>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</si>
  <si>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</si>
  <si>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</si>
  <si>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</si>
  <si>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</si>
  <si>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</si>
  <si>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</si>
  <si>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</si>
  <si>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</si>
  <si>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</si>
  <si>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</si>
  <si>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</si>
  <si>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</si>
  <si>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</si>
  <si>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</si>
  <si>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</si>
  <si>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</si>
  <si>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</si>
  <si>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</si>
  <si>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</si>
  <si>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</si>
  <si>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</si>
  <si>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</si>
  <si>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</si>
  <si>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</si>
  <si>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</si>
  <si>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</si>
  <si>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</si>
  <si>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</si>
  <si>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</si>
  <si>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</si>
  <si>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</si>
  <si>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</si>
  <si>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</si>
  <si>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</si>
  <si>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</si>
  <si>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</si>
  <si>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</si>
  <si>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</si>
  <si>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</si>
  <si>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</si>
  <si>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</si>
  <si>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</si>
  <si>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</si>
  <si>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</si>
  <si>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</si>
  <si>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</si>
  <si>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</si>
  <si>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</si>
  <si>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</si>
  <si>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</si>
  <si>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</si>
  <si>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</si>
  <si>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</si>
  <si>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</si>
  <si>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</si>
  <si>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</si>
  <si>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</si>
  <si>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</si>
  <si>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</si>
  <si>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</si>
  <si>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</si>
  <si>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</si>
  <si>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</si>
  <si>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</si>
  <si>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</si>
  <si>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</si>
  <si>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</si>
  <si>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</si>
  <si>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</si>
  <si>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</si>
  <si>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</si>
  <si>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</si>
  <si>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</si>
  <si>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</si>
  <si>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</si>
  <si>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</si>
  <si>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</si>
  <si>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</si>
  <si>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</si>
  <si>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</si>
  <si>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</si>
  <si>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</si>
  <si>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</si>
  <si>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</si>
  <si>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</si>
  <si>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</si>
  <si>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</si>
  <si>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</si>
  <si>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</si>
  <si>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</si>
  <si>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</si>
  <si>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</si>
  <si>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</si>
  <si>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</si>
  <si>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</si>
  <si>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</si>
  <si>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</si>
  <si>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</si>
  <si>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</si>
  <si>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</si>
  <si>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</si>
  <si>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</si>
  <si>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</si>
  <si>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</si>
  <si>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</si>
  <si>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</si>
  <si>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</si>
  <si>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</si>
  <si>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</si>
  <si>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</si>
  <si>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</si>
  <si>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</si>
  <si>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</si>
  <si>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</si>
  <si>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</si>
  <si>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</si>
  <si>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</si>
  <si>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</si>
  <si>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</si>
  <si>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</si>
  <si>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</si>
  <si>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</si>
  <si>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</si>
  <si>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</si>
  <si>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</si>
  <si>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</si>
  <si>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</si>
  <si>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</si>
  <si>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</si>
  <si>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</si>
  <si>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</si>
  <si>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</si>
  <si>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</si>
  <si>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</si>
  <si>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</si>
  <si>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</si>
  <si>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</si>
  <si>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</si>
  <si>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</si>
  <si>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</si>
  <si>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</si>
  <si>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</si>
  <si>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</si>
  <si>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</si>
  <si>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</si>
  <si>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</si>
  <si>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</si>
  <si>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</si>
  <si>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</si>
  <si>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</si>
  <si>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</si>
  <si>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</si>
  <si>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</si>
  <si>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</si>
  <si>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</si>
  <si>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</si>
  <si>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</si>
  <si>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</si>
  <si>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</si>
  <si>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</si>
  <si>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</si>
  <si>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</si>
  <si>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</si>
  <si>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</si>
  <si>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</si>
  <si>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</si>
  <si>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</si>
  <si>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</si>
  <si>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</si>
  <si>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</si>
  <si>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</si>
  <si>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</si>
  <si>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</si>
  <si>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</si>
  <si>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</si>
  <si>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</si>
  <si>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</si>
  <si>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</si>
  <si>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</si>
  <si>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</si>
  <si>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</si>
  <si>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</si>
  <si>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</si>
  <si>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</si>
  <si>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</si>
  <si>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</si>
  <si>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</si>
  <si>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</si>
  <si>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</si>
  <si>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</si>
  <si>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</si>
  <si>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</si>
  <si>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</si>
  <si>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</si>
  <si>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</si>
  <si>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</si>
  <si>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</si>
  <si>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</si>
  <si>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</si>
  <si>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</si>
  <si>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</si>
  <si>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</si>
  <si>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</si>
  <si>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</si>
  <si>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</si>
  <si>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</si>
  <si>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</si>
  <si>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</si>
  <si>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</si>
  <si>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</si>
  <si>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</si>
  <si>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</si>
  <si>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</si>
  <si>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</si>
  <si>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</si>
  <si>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</si>
  <si>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</si>
  <si>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</si>
  <si>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</si>
  <si>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</si>
  <si>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</si>
  <si>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</si>
  <si>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</si>
  <si>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</si>
  <si>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</si>
  <si>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</si>
  <si>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</si>
  <si>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</si>
  <si>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</si>
  <si>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</si>
  <si>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</si>
  <si>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</si>
  <si>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</si>
  <si>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</si>
  <si>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</si>
  <si>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</si>
  <si>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</si>
  <si>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</si>
  <si>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</si>
  <si>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</si>
  <si>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</si>
  <si>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</si>
  <si>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</si>
  <si>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</si>
  <si>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</si>
  <si>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</si>
  <si>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</si>
  <si>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</si>
  <si>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</si>
  <si>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</si>
  <si>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</si>
  <si>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</si>
  <si>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</si>
  <si>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</si>
  <si>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</si>
  <si>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</si>
  <si>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</si>
  <si>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</si>
  <si>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</si>
  <si>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</si>
  <si>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</si>
  <si>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</si>
  <si>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</si>
  <si>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</si>
  <si>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</si>
  <si>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</si>
  <si>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</si>
  <si>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</si>
  <si>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</si>
  <si>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</si>
  <si>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</si>
  <si>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</si>
  <si>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</si>
  <si>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</si>
  <si>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</si>
  <si>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</si>
  <si>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</si>
  <si>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</si>
  <si>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</si>
  <si>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</si>
  <si>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</si>
  <si>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</si>
  <si>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</si>
  <si>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</si>
  <si>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</si>
  <si>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</si>
  <si>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</si>
  <si>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</si>
  <si>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</si>
  <si>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</si>
  <si>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</si>
  <si>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</si>
  <si>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</si>
  <si>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</si>
  <si>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</si>
  <si>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</si>
  <si>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</si>
  <si>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</si>
  <si>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</si>
  <si>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</si>
  <si>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</si>
  <si>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</si>
  <si>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</si>
  <si>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</si>
  <si>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</si>
  <si>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</si>
  <si>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</si>
  <si>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</si>
  <si>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</si>
  <si>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</si>
  <si>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</si>
  <si>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</si>
  <si>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</si>
  <si>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</si>
  <si>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</si>
  <si>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</si>
  <si>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</si>
  <si>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</si>
  <si>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</si>
  <si>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</si>
  <si>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</si>
  <si>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</si>
  <si>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</si>
  <si>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</si>
  <si>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</si>
  <si>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</si>
  <si>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</si>
  <si>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</si>
  <si>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</si>
  <si>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</si>
  <si>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</si>
  <si>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</si>
  <si>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</si>
  <si>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</si>
  <si>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</si>
  <si>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</si>
  <si>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</si>
  <si>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</si>
  <si>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</si>
  <si>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</si>
  <si>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</si>
  <si>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</si>
  <si>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</si>
  <si>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</si>
  <si>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</si>
  <si>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</si>
  <si>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</si>
  <si>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</si>
  <si>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</si>
  <si>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</si>
  <si>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</si>
  <si>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</si>
  <si>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</si>
  <si>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</si>
  <si>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</si>
  <si>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</si>
  <si>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</si>
  <si>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</si>
  <si>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</si>
  <si>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</si>
  <si>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</si>
  <si>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</si>
  <si>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</si>
  <si>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</si>
  <si>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</si>
  <si>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</si>
  <si>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</si>
  <si>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</si>
  <si>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</si>
  <si>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</si>
  <si>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</si>
  <si>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</si>
  <si>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</si>
  <si>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</si>
  <si>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</si>
  <si>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</si>
  <si>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</si>
  <si>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</si>
  <si>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</si>
  <si>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</si>
  <si>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</si>
  <si>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</si>
  <si>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</si>
  <si>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</si>
  <si>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</si>
  <si>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</si>
  <si>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</si>
  <si>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</si>
  <si>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</si>
  <si>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</si>
  <si>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</si>
  <si>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</si>
  <si>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</si>
  <si>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</si>
  <si>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</si>
  <si>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</si>
  <si>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</si>
  <si>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</si>
  <si>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</si>
  <si>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</si>
  <si>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</si>
  <si>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</si>
  <si>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</si>
  <si>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</si>
  <si>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</si>
  <si>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</si>
  <si>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</si>
  <si>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</si>
  <si>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</si>
  <si>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</si>
  <si>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</si>
  <si>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</si>
  <si>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</si>
  <si>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</si>
  <si>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</si>
  <si>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</si>
  <si>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</si>
  <si>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</si>
  <si>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</si>
  <si>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</si>
  <si>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</si>
  <si>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</si>
  <si>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</si>
  <si>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</si>
  <si>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</si>
  <si>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</si>
  <si>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</si>
  <si>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</si>
  <si>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</si>
  <si>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</si>
  <si>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</si>
  <si>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</si>
  <si>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</si>
  <si>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</si>
  <si>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</si>
  <si>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</si>
  <si>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</si>
  <si>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</si>
  <si>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</si>
  <si>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</si>
  <si>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</si>
  <si>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</si>
  <si>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</si>
  <si>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</si>
  <si>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</si>
  <si>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</si>
  <si>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</si>
  <si>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</si>
  <si>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</si>
  <si>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</si>
  <si>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</si>
  <si>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</si>
  <si>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</si>
  <si>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</si>
  <si>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</si>
  <si>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</si>
  <si>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</si>
  <si>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</si>
  <si>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</si>
  <si>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</si>
  <si>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</si>
  <si>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</si>
  <si>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</si>
  <si>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</si>
  <si>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</si>
  <si>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</si>
  <si>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</si>
  <si>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</si>
  <si>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</si>
  <si>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</si>
  <si>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</si>
  <si>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</si>
  <si>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</si>
  <si>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</si>
  <si>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</si>
  <si>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</si>
  <si>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</si>
  <si>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</si>
  <si>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</si>
  <si>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</si>
  <si>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</si>
  <si>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</si>
  <si>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</si>
  <si>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</si>
  <si>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</si>
  <si>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</si>
  <si>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</si>
  <si>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</si>
  <si>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</si>
  <si>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</si>
  <si>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</si>
  <si>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</si>
  <si>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</si>
  <si>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</si>
  <si>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</si>
  <si>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</si>
  <si>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</si>
  <si>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</si>
  <si>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</si>
  <si>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</si>
  <si>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</si>
  <si>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</si>
  <si>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</si>
  <si>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</si>
  <si>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</si>
  <si>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</si>
  <si>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</si>
  <si>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</si>
  <si>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</si>
  <si>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</si>
  <si>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</si>
  <si>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</si>
  <si>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</si>
  <si>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</si>
  <si>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</si>
  <si>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</si>
  <si>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</si>
  <si>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</si>
  <si>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</si>
  <si>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</si>
  <si>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</si>
  <si>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</si>
  <si>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</si>
  <si>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</si>
  <si>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</si>
  <si>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</si>
  <si>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</si>
  <si>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</si>
  <si>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</si>
  <si>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</si>
  <si>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</si>
  <si>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</si>
  <si>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</si>
  <si>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</si>
  <si>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</si>
  <si>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</si>
  <si>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</si>
  <si>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</si>
  <si>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</si>
  <si>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</si>
  <si>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</si>
  <si>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</si>
  <si>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</si>
  <si>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</si>
  <si>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</si>
  <si>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</si>
  <si>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</si>
  <si>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</si>
  <si>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</si>
  <si>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</si>
  <si>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</si>
  <si>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</si>
  <si>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</si>
  <si>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</si>
  <si>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</si>
  <si>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</si>
  <si>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</si>
  <si>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</si>
  <si>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</si>
  <si>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</si>
  <si>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</si>
  <si>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</si>
  <si>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</si>
  <si>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</si>
  <si>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</si>
  <si>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</si>
  <si>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</si>
  <si>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</si>
  <si>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</si>
  <si>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</si>
  <si>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</si>
  <si>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</si>
  <si>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</si>
  <si>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</si>
  <si>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</si>
  <si>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</si>
  <si>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</si>
  <si>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</si>
  <si>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</si>
  <si>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</si>
  <si>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</si>
  <si>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</si>
  <si>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</si>
  <si>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</si>
  <si>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</si>
  <si>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</si>
  <si>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</si>
  <si>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</si>
  <si>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</si>
  <si>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</si>
  <si>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</si>
  <si>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</si>
  <si>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</si>
  <si>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</si>
  <si>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</si>
  <si>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</si>
  <si>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</si>
  <si>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</si>
  <si>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</si>
  <si>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</si>
  <si>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</si>
  <si>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</si>
  <si>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</si>
  <si>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</si>
  <si>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</si>
  <si>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</si>
  <si>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</si>
  <si>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</si>
  <si>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</si>
  <si>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</si>
  <si>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</si>
  <si>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</si>
  <si>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</si>
  <si>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</si>
  <si>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</si>
  <si>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</si>
  <si>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</si>
  <si>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</si>
  <si>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</si>
  <si>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</si>
  <si>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</si>
  <si>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</si>
  <si>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</si>
  <si>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</si>
  <si>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</si>
  <si>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</si>
  <si>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</si>
  <si>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</si>
  <si>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</si>
  <si>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</si>
  <si>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</si>
  <si>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</si>
  <si>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</si>
  <si>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</si>
  <si>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</si>
  <si>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</si>
  <si>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</si>
  <si>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</si>
  <si>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</si>
  <si>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</si>
  <si>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</si>
  <si>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</si>
  <si>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</si>
  <si>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</si>
  <si>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</si>
  <si>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</si>
  <si>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</si>
  <si>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</si>
  <si>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</si>
  <si>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</si>
  <si>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</si>
  <si>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</si>
  <si>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</si>
  <si>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</si>
  <si>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</si>
  <si>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</si>
  <si>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</si>
  <si>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</si>
  <si>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</si>
  <si>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</si>
  <si>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</si>
  <si>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</si>
  <si>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</si>
  <si>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</si>
  <si>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</si>
  <si>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</si>
  <si>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</si>
  <si>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</si>
  <si>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</si>
  <si>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</si>
  <si>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</si>
  <si>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</si>
  <si>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</si>
  <si>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</si>
  <si>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</si>
  <si>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</si>
  <si>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</si>
  <si>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</si>
  <si>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</si>
  <si>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</si>
  <si>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</si>
  <si>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</si>
  <si>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</si>
  <si>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</si>
  <si>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</si>
  <si>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</si>
  <si>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</si>
  <si>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</si>
  <si>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</si>
  <si>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</si>
  <si>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</si>
  <si>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</si>
  <si>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</si>
  <si>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</si>
  <si>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</si>
  <si>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</si>
  <si>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</si>
  <si>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</si>
  <si>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</si>
  <si>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</si>
  <si>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</si>
  <si>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</si>
  <si>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</si>
  <si>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</si>
  <si>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</si>
  <si>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</si>
  <si>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</si>
  <si>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</si>
  <si>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</si>
  <si>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</si>
  <si>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</si>
  <si>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</si>
  <si>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</si>
  <si>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</si>
  <si>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</si>
  <si>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</si>
  <si>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</si>
  <si>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</si>
  <si>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</si>
  <si>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</si>
  <si>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</si>
  <si>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</si>
  <si>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</si>
  <si>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</si>
  <si>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</si>
  <si>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</si>
  <si>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</si>
  <si>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</si>
  <si>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</si>
  <si>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</si>
  <si>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</si>
  <si>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</si>
  <si>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</si>
  <si>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</si>
  <si>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</si>
  <si>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</si>
  <si>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</si>
  <si>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</si>
  <si>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</si>
  <si>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</si>
  <si>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</si>
  <si>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</si>
  <si>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</si>
  <si>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</si>
  <si>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</si>
  <si>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</si>
  <si>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</si>
  <si>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</si>
  <si>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</si>
  <si>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</si>
  <si>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</si>
  <si>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</si>
  <si>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</si>
  <si>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</si>
  <si>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</si>
  <si>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</si>
  <si>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</si>
  <si>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</si>
  <si>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</si>
  <si>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</si>
  <si>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</si>
  <si>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</si>
  <si>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</si>
  <si>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</si>
  <si>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</si>
  <si>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</si>
  <si>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</si>
  <si>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</si>
  <si>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</si>
  <si>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</si>
  <si>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</si>
  <si>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</si>
  <si>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</si>
  <si>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</si>
  <si>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</si>
  <si>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</si>
  <si>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</si>
  <si>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</si>
  <si>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</si>
  <si>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</si>
  <si>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</si>
  <si>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</si>
  <si>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</si>
  <si>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</si>
  <si>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</si>
  <si>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</si>
  <si>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</si>
  <si>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</si>
  <si>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</si>
  <si>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</si>
  <si>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</si>
  <si>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</si>
  <si>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</si>
  <si>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</si>
  <si>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</si>
  <si>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</si>
  <si>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</si>
  <si>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</si>
  <si>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</si>
  <si>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</si>
  <si>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</si>
  <si>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</si>
  <si>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</si>
  <si>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</si>
  <si>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</si>
  <si>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</si>
  <si>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</si>
  <si>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</si>
  <si>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</si>
  <si>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</si>
  <si>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</si>
  <si>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</si>
  <si>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</si>
  <si>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</si>
  <si>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</si>
  <si>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</si>
  <si>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</si>
  <si>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</si>
  <si>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</si>
  <si>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</si>
  <si>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</si>
  <si>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</si>
  <si>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</si>
  <si>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</si>
  <si>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</si>
  <si>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</si>
  <si>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</si>
  <si>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</si>
  <si>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</si>
  <si>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</si>
  <si>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</si>
  <si>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</si>
  <si>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</si>
  <si>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</si>
  <si>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</si>
  <si>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</si>
  <si>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</si>
  <si>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</si>
  <si>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</si>
  <si>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</si>
  <si>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</si>
  <si>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</si>
  <si>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</si>
  <si>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</si>
  <si>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</si>
  <si>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</si>
  <si>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</si>
  <si>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</si>
  <si>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</si>
  <si>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</si>
  <si>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</si>
  <si>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</si>
  <si>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</si>
  <si>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</si>
  <si>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</si>
  <si>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</si>
  <si>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</si>
  <si>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</si>
  <si>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</si>
  <si>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</si>
  <si>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</si>
  <si>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</si>
  <si>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</si>
  <si>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</si>
  <si>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</si>
  <si>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</si>
  <si>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</si>
  <si>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</si>
  <si>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</si>
  <si>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</si>
  <si>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</si>
  <si>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</si>
  <si>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</si>
  <si>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</si>
  <si>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</si>
  <si>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</si>
  <si>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</si>
  <si>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</si>
  <si>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</si>
  <si>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</si>
  <si>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</si>
  <si>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</si>
  <si>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</si>
  <si>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</si>
  <si>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</si>
  <si>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</si>
  <si>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</si>
  <si>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</si>
  <si>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</si>
  <si>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</si>
  <si>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</si>
  <si>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</si>
  <si>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</si>
  <si>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</si>
  <si>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</si>
  <si>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</si>
  <si>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</si>
  <si>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</si>
  <si>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</si>
  <si>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</si>
  <si>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</si>
  <si>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</si>
  <si>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</si>
  <si>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</si>
  <si>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</si>
  <si>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</si>
  <si>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</si>
  <si>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</si>
  <si>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</si>
  <si>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</si>
  <si>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</si>
  <si>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</si>
  <si>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</si>
  <si>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</si>
  <si>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</si>
  <si>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</si>
  <si>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</si>
  <si>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</si>
  <si>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</si>
  <si>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</si>
  <si>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</si>
  <si>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</si>
  <si>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</si>
  <si>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</si>
  <si>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</si>
  <si>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</si>
  <si>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</si>
  <si>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</si>
  <si>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</si>
  <si>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</si>
  <si>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</si>
  <si>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</si>
  <si>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</si>
  <si>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</si>
  <si>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</si>
  <si>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</si>
  <si>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</si>
  <si>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</si>
  <si>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</si>
  <si>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</si>
  <si>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</si>
  <si>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</si>
  <si>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</si>
  <si>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</si>
  <si>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</si>
  <si>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</si>
  <si>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</si>
  <si>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</si>
  <si>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</si>
  <si>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</si>
  <si>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</si>
  <si>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</si>
  <si>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</si>
  <si>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</si>
  <si>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</si>
  <si>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</si>
  <si>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</si>
  <si>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</si>
  <si>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</si>
  <si>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</si>
  <si>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</si>
  <si>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</si>
  <si>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</si>
  <si>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</si>
  <si>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</si>
  <si>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</si>
  <si>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</si>
  <si>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</si>
  <si>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</si>
  <si>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</si>
  <si>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</si>
  <si>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</si>
  <si>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</si>
  <si>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</si>
  <si>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</si>
  <si>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</si>
  <si>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</si>
  <si>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</si>
  <si>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</si>
  <si>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</si>
  <si>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</si>
  <si>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</si>
  <si>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</si>
  <si>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</si>
  <si>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</si>
  <si>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</si>
  <si>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</si>
  <si>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</si>
  <si>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</si>
  <si>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</si>
  <si>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</si>
  <si>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</si>
  <si>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</si>
  <si>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</si>
  <si>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</si>
  <si>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</si>
  <si>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</si>
  <si>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</si>
  <si>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</si>
  <si>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</si>
  <si>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</si>
  <si>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</si>
  <si>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</si>
  <si>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</si>
  <si>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</si>
  <si>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</si>
  <si>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</si>
  <si>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</si>
  <si>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</si>
  <si>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</si>
  <si>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</si>
  <si>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</si>
  <si>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</si>
  <si>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</si>
  <si>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</si>
  <si>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</si>
  <si>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</si>
  <si>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</si>
  <si>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</si>
  <si>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</si>
  <si>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</si>
  <si>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</si>
  <si>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</si>
  <si>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</si>
  <si>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</si>
  <si>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</si>
  <si>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</si>
  <si>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</si>
  <si>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</si>
  <si>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</si>
  <si>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</si>
  <si>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</si>
  <si>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</si>
  <si>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</si>
  <si>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</si>
  <si>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</si>
  <si>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</si>
  <si>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</si>
  <si>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</si>
  <si>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</si>
  <si>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</si>
  <si>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</si>
  <si>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</si>
  <si>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</si>
  <si>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</si>
  <si>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</si>
  <si>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</si>
  <si>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</si>
  <si>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</si>
  <si>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</si>
  <si>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</si>
  <si>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</si>
  <si>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</si>
  <si>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</si>
  <si>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</si>
  <si>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</si>
  <si>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</si>
  <si>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</si>
  <si>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</si>
  <si>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</si>
  <si>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</si>
  <si>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</si>
  <si>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</si>
  <si>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</si>
  <si>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</si>
  <si>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</si>
  <si>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</si>
  <si>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</si>
  <si>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</si>
  <si>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</si>
  <si>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</si>
  <si>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</si>
  <si>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</si>
  <si>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</si>
  <si>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</si>
  <si>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</si>
  <si>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</si>
  <si>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</si>
  <si>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</si>
  <si>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</si>
  <si>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</si>
  <si>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</si>
  <si>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</si>
  <si>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</si>
  <si>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</si>
  <si>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</si>
  <si>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</si>
  <si>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</si>
  <si>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</si>
  <si>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</si>
  <si>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</si>
  <si>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</si>
  <si>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</si>
  <si>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</si>
  <si>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</si>
  <si>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</si>
  <si>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</si>
  <si>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</si>
  <si>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</si>
  <si>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</si>
  <si>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</si>
  <si>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</si>
  <si>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</si>
  <si>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</si>
  <si>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</si>
  <si>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</si>
  <si>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</si>
  <si>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</si>
  <si>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</si>
  <si>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</si>
  <si>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</si>
  <si>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</si>
  <si>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</si>
  <si>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</si>
  <si>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</si>
  <si>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</si>
  <si>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</si>
  <si>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</si>
  <si>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</si>
  <si>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</si>
  <si>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</si>
  <si>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</si>
  <si>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</si>
  <si>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</si>
  <si>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</si>
  <si>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</si>
  <si>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</si>
  <si>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</si>
  <si>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</si>
  <si>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</si>
  <si>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</si>
  <si>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</si>
  <si>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</si>
  <si>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</si>
  <si>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</si>
  <si>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</si>
  <si>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</si>
  <si>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</si>
  <si>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</si>
  <si>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</si>
  <si>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</si>
  <si>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</si>
  <si>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</si>
  <si>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</si>
  <si>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</si>
  <si>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</si>
  <si>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</si>
  <si>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</si>
  <si>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</si>
  <si>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</si>
  <si>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</si>
  <si>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</si>
  <si>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</si>
  <si>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</si>
  <si>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</si>
  <si>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</si>
  <si>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</si>
  <si>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</si>
  <si>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</si>
  <si>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</si>
  <si>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</si>
  <si>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</si>
  <si>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</si>
  <si>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</si>
  <si>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</si>
  <si>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</si>
  <si>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</si>
  <si>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</si>
  <si>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</si>
  <si>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</si>
  <si>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</si>
  <si>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</si>
  <si>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</si>
  <si>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</si>
  <si>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</si>
  <si>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</si>
  <si>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</si>
  <si>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</si>
  <si>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</si>
  <si>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</si>
  <si>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</si>
  <si>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</si>
  <si>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</si>
  <si>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</si>
  <si>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</si>
  <si>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</si>
  <si>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</si>
  <si>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</si>
  <si>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</si>
  <si>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</si>
  <si>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</si>
  <si>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</si>
  <si>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</si>
  <si>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</si>
  <si>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</si>
  <si>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</si>
  <si>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</si>
  <si>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</si>
  <si>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</si>
  <si>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</si>
  <si>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</si>
  <si>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</si>
  <si>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</si>
  <si>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</si>
  <si>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</si>
  <si>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</si>
  <si>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</si>
  <si>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</si>
  <si>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</si>
  <si>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</si>
  <si>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</si>
  <si>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</si>
  <si>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</si>
  <si>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</si>
  <si>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</si>
  <si>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</si>
  <si>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</si>
  <si>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</si>
  <si>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</si>
  <si>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</si>
  <si>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</si>
  <si>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</si>
  <si>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</si>
  <si>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</si>
  <si>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</si>
  <si>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</si>
  <si>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</si>
  <si>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</si>
  <si>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</si>
  <si>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</si>
  <si>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</si>
  <si>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</si>
  <si>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</si>
  <si>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</si>
  <si>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</si>
  <si>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</si>
  <si>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</si>
  <si>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</si>
  <si>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</si>
  <si>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</si>
  <si>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</si>
  <si>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</si>
  <si>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</si>
  <si>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</si>
  <si>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</si>
  <si>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</si>
  <si>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</si>
  <si>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</si>
  <si>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</si>
  <si>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</si>
  <si>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</si>
  <si>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</si>
  <si>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</si>
  <si>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</si>
  <si>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</si>
  <si>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</si>
  <si>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</si>
  <si>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</si>
  <si>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</si>
  <si>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</si>
  <si>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</si>
  <si>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</si>
  <si>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</si>
  <si>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</si>
  <si>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</si>
  <si>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</si>
  <si>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</si>
  <si>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</si>
  <si>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</si>
  <si>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</si>
  <si>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</si>
  <si>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</si>
  <si>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</si>
  <si>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</si>
  <si>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</si>
  <si>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</si>
  <si>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</si>
  <si>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</si>
  <si>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</si>
  <si>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</si>
  <si>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</si>
  <si>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</si>
  <si>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</si>
  <si>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</si>
  <si>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</si>
  <si>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</si>
  <si>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</si>
  <si>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</si>
  <si>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</si>
  <si>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</si>
  <si>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</si>
  <si>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</si>
  <si>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</si>
  <si>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</si>
  <si>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</si>
  <si>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</si>
  <si>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</si>
  <si>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</si>
  <si>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</si>
  <si>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</si>
  <si>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</si>
  <si>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</si>
  <si>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</si>
  <si>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</si>
  <si>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</si>
  <si>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</si>
  <si>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</si>
  <si>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</si>
  <si>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</si>
  <si>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</si>
  <si>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</si>
  <si>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</si>
  <si>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</si>
  <si>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</si>
  <si>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</si>
  <si>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</si>
  <si>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</si>
  <si>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</si>
  <si>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</si>
  <si>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</si>
  <si>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</si>
  <si>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</si>
  <si>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</si>
  <si>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</si>
  <si>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</si>
  <si>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</si>
  <si>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</si>
  <si>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</si>
  <si>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</si>
  <si>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</si>
  <si>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</si>
  <si>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</si>
  <si>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</si>
  <si>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</si>
  <si>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</si>
  <si>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</si>
  <si>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</si>
  <si>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</si>
  <si>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</si>
  <si>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</si>
  <si>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</si>
  <si>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</si>
  <si>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</si>
  <si>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</si>
  <si>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</si>
  <si>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</si>
  <si>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</si>
  <si>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</si>
  <si>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</si>
  <si>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</si>
  <si>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</si>
  <si>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</si>
  <si>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</si>
  <si>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</si>
  <si>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</si>
  <si>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</si>
  <si>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</si>
  <si>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</si>
  <si>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</si>
  <si>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</si>
  <si>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</si>
  <si>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</si>
  <si>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</si>
  <si>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</si>
  <si>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</si>
  <si>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</si>
  <si>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</si>
  <si>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</si>
  <si>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</si>
  <si>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</si>
  <si>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</si>
  <si>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</si>
  <si>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</si>
  <si>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</si>
  <si>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</si>
  <si>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</si>
  <si>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</si>
  <si>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</si>
  <si>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</si>
  <si>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</si>
  <si>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</si>
  <si>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</si>
  <si>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</si>
  <si>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</si>
  <si>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</si>
  <si>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</si>
  <si>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</si>
  <si>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</si>
  <si>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</si>
  <si>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</si>
  <si>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</si>
  <si>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</si>
  <si>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</si>
  <si>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</si>
  <si>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</si>
  <si>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</si>
  <si>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</si>
  <si>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</si>
  <si>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</si>
  <si>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</si>
  <si>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</si>
  <si>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</si>
  <si>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</si>
  <si>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</si>
  <si>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</si>
  <si>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</si>
  <si>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</si>
  <si>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</si>
  <si>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</si>
  <si>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</si>
  <si>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</si>
  <si>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</si>
  <si>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</si>
  <si>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</si>
  <si>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</si>
  <si>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</si>
  <si>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</si>
  <si>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</si>
  <si>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</si>
  <si>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</si>
  <si>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</si>
  <si>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</si>
  <si>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</si>
  <si>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</si>
  <si>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</si>
  <si>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</si>
  <si>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</si>
  <si>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</si>
  <si>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</si>
  <si>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</si>
  <si>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</si>
  <si>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</si>
  <si>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</si>
  <si>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</si>
  <si>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</si>
  <si>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</si>
  <si>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</si>
  <si>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</si>
  <si>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</si>
  <si>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</si>
  <si>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</si>
  <si>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</si>
  <si>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</si>
  <si>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</si>
  <si>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</si>
  <si>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</si>
  <si>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</si>
  <si>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</si>
  <si>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</si>
  <si>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</si>
  <si>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</si>
  <si>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</si>
  <si>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</si>
  <si>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</si>
  <si>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</si>
  <si>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</si>
  <si>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</si>
  <si>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</si>
  <si>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</si>
  <si>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</si>
  <si>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</si>
  <si>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</si>
  <si>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</si>
  <si>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</si>
  <si>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</si>
  <si>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</si>
  <si>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</si>
  <si>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</si>
  <si>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</si>
  <si>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</si>
  <si>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</si>
  <si>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</si>
  <si>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</si>
  <si>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</si>
  <si>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</si>
  <si>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</si>
  <si>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</si>
  <si>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</si>
  <si>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</si>
  <si>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</si>
  <si>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</si>
  <si>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</si>
  <si>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</si>
  <si>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</si>
  <si>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</si>
  <si>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</si>
  <si>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</si>
  <si>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</si>
  <si>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</si>
  <si>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</si>
  <si>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</si>
  <si>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</si>
  <si>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</si>
  <si>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</si>
  <si>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</si>
  <si>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</si>
  <si>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</si>
  <si>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</si>
  <si>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</si>
  <si>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</si>
  <si>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</si>
  <si>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</si>
  <si>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</si>
  <si>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</si>
  <si>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</si>
  <si>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</si>
  <si>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</si>
  <si>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</si>
  <si>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</si>
  <si>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</si>
  <si>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</si>
  <si>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</si>
  <si>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</si>
  <si>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</si>
  <si>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</si>
  <si>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</si>
  <si>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</si>
  <si>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</si>
  <si>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</si>
  <si>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</si>
  <si>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</si>
  <si>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</si>
  <si>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</si>
  <si>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</si>
  <si>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</si>
  <si>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</si>
  <si>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</si>
  <si>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</si>
  <si>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</si>
  <si>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</si>
  <si>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</si>
  <si>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</si>
  <si>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</si>
  <si>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</si>
  <si>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</si>
  <si>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</si>
  <si>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</si>
  <si>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</si>
  <si>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</si>
  <si>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</si>
  <si>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</si>
  <si>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</si>
  <si>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</si>
  <si>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</si>
  <si>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</si>
  <si>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</si>
  <si>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</si>
  <si>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</si>
  <si>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</si>
  <si>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</si>
  <si>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</si>
  <si>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</si>
  <si>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</si>
  <si>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</si>
  <si>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</si>
  <si>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</si>
  <si>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</si>
  <si>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</si>
  <si>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</si>
  <si>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</si>
  <si>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</si>
  <si>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</si>
  <si>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</si>
  <si>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</si>
  <si>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</si>
  <si>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</si>
  <si>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</si>
  <si>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</si>
  <si>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</si>
  <si>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</si>
  <si>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</si>
  <si>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</si>
  <si>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</si>
  <si>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</si>
  <si>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</si>
  <si>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</si>
  <si>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</si>
  <si>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</si>
  <si>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</si>
  <si>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</si>
  <si>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</si>
  <si>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</si>
  <si>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</si>
  <si>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</si>
  <si>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</si>
  <si>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</si>
  <si>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</si>
  <si>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</si>
  <si>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</si>
  <si>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</si>
  <si>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</si>
  <si>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</si>
  <si>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</si>
  <si>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</si>
  <si>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</si>
  <si>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</si>
  <si>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</si>
  <si>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</si>
  <si>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</si>
  <si>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</si>
  <si>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</si>
  <si>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</si>
  <si>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</si>
  <si>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</si>
  <si>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</si>
  <si>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</si>
  <si>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</si>
  <si>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</si>
  <si>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</si>
  <si>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</si>
  <si>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</si>
  <si>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</si>
  <si>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</si>
  <si>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</si>
  <si>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</si>
  <si>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</si>
  <si>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</si>
  <si>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</si>
  <si>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</si>
  <si>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</si>
  <si>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</si>
  <si>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</si>
  <si>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</si>
  <si>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</si>
  <si>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</si>
  <si>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</si>
  <si>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</si>
  <si>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</si>
  <si>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</si>
  <si>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</si>
  <si>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</si>
  <si>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</si>
  <si>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</si>
  <si>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</si>
  <si>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</si>
  <si>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</si>
  <si>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</si>
  <si>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</si>
  <si>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</si>
  <si>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</si>
  <si>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</si>
  <si>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</si>
  <si>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</si>
  <si>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</si>
  <si>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</si>
  <si>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</si>
  <si>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</si>
  <si>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</si>
  <si>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</si>
  <si>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</si>
  <si>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</si>
  <si>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</si>
  <si>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</si>
  <si>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</si>
  <si>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</si>
  <si>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</si>
  <si>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</si>
  <si>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</si>
  <si>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</si>
  <si>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</si>
  <si>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</si>
  <si>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</si>
  <si>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</si>
  <si>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</si>
  <si>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</si>
  <si>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</si>
  <si>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</si>
  <si>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</si>
  <si>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</si>
  <si>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</si>
  <si>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</si>
  <si>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</si>
  <si>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</si>
  <si>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</si>
  <si>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</si>
  <si>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</si>
  <si>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</si>
  <si>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</si>
  <si>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</si>
  <si>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</si>
  <si>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</si>
  <si>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</si>
  <si>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</si>
  <si>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</si>
  <si>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</si>
  <si>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</si>
  <si>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</si>
  <si>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</si>
  <si>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</si>
  <si>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</si>
  <si>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</si>
  <si>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</si>
  <si>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</si>
  <si>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</si>
  <si>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</si>
  <si>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</si>
  <si>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</si>
  <si>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</si>
  <si>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</si>
  <si>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</si>
  <si>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</si>
  <si>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</si>
  <si>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</si>
  <si>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</si>
  <si>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</si>
  <si>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</si>
  <si>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</si>
  <si>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</si>
  <si>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</si>
  <si>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</si>
  <si>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</si>
  <si>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</si>
  <si>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</si>
  <si>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</si>
  <si>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</si>
  <si>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</si>
  <si>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</si>
  <si>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</si>
  <si>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</si>
  <si>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</si>
  <si>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</si>
  <si>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</si>
  <si>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</si>
  <si>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</si>
  <si>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</si>
  <si>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</si>
  <si>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</si>
  <si>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</si>
  <si>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</si>
  <si>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</si>
  <si>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</si>
  <si>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</si>
  <si>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</si>
  <si>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</si>
  <si>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</si>
  <si>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</si>
  <si>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</si>
  <si>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</si>
  <si>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</si>
  <si>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</si>
  <si>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</si>
  <si>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</si>
  <si>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</si>
  <si>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</si>
  <si>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</si>
  <si>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</si>
  <si>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</si>
  <si>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</si>
  <si>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</si>
  <si>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</si>
  <si>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</si>
  <si>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</si>
  <si>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</si>
  <si>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</si>
  <si>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</si>
  <si>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</si>
  <si>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</si>
  <si>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</si>
  <si>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</si>
  <si>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</si>
  <si>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</si>
  <si>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</si>
  <si>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</si>
  <si>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</si>
  <si>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</si>
  <si>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</si>
  <si>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</si>
  <si>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</si>
  <si>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</si>
  <si>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</si>
  <si>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</si>
  <si>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</si>
  <si>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</si>
  <si>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</si>
  <si>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</si>
  <si>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</si>
  <si>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</si>
  <si>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</si>
  <si>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</si>
  <si>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</si>
  <si>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</si>
  <si>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</si>
  <si>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</si>
  <si>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</si>
  <si>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</si>
  <si>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</si>
  <si>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</si>
  <si>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</si>
  <si>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</si>
  <si>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</si>
  <si>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</si>
  <si>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</si>
  <si>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</si>
  <si>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</si>
  <si>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</si>
  <si>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</si>
  <si>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</si>
  <si>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</si>
  <si>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</si>
  <si>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</si>
  <si>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</si>
  <si>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</si>
  <si>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</si>
  <si>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</si>
  <si>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</si>
  <si>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</si>
  <si>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</si>
  <si>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</si>
  <si>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</si>
  <si>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</si>
  <si>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</si>
  <si>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</si>
  <si>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</si>
  <si>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</si>
  <si>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</si>
  <si>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</si>
  <si>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</si>
  <si>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</si>
  <si>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</si>
  <si>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</si>
  <si>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</si>
  <si>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</si>
  <si>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</si>
  <si>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</si>
  <si>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</si>
  <si>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</si>
  <si>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</si>
  <si>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</si>
  <si>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</si>
  <si>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</si>
  <si>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</si>
  <si>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</si>
  <si>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</si>
  <si>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</si>
  <si>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</si>
  <si>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</si>
  <si>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</si>
  <si>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</si>
  <si>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</si>
  <si>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</si>
  <si>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</si>
  <si>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</si>
  <si>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</si>
  <si>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</si>
  <si>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</si>
  <si>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</si>
  <si>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</si>
  <si>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</si>
  <si>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</si>
  <si>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</si>
  <si>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</si>
  <si>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</si>
  <si>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</si>
  <si>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</si>
  <si>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</si>
  <si>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</si>
  <si>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</si>
  <si>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</si>
  <si>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</si>
  <si>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</si>
  <si>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</si>
  <si>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</si>
  <si>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</si>
  <si>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</si>
  <si>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</si>
  <si>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</si>
  <si>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</si>
  <si>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</si>
  <si>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</si>
  <si>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</si>
  <si>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</si>
  <si>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</si>
  <si>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</si>
  <si>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</si>
  <si>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</si>
  <si>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</si>
  <si>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</si>
  <si>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</si>
  <si>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</si>
  <si>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</si>
  <si>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</si>
  <si>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</si>
  <si>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</si>
  <si>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</si>
  <si>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</si>
  <si>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</si>
  <si>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</si>
  <si>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</si>
  <si>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</si>
  <si>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</si>
  <si>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</si>
  <si>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</si>
  <si>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</si>
  <si>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</si>
  <si>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</si>
  <si>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</si>
  <si>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</si>
  <si>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</si>
  <si>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</si>
  <si>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</si>
  <si>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</si>
  <si>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</si>
  <si>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</si>
  <si>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</si>
  <si>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</si>
  <si>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</si>
  <si>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</si>
  <si>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</si>
  <si>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</si>
  <si>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</si>
  <si>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</si>
  <si>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</si>
  <si>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</si>
  <si>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</si>
  <si>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</si>
  <si>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</si>
  <si>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</si>
  <si>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</si>
  <si>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</si>
  <si>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</si>
  <si>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</si>
  <si>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</si>
  <si>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</si>
  <si>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</si>
  <si>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</si>
  <si>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</si>
  <si>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</si>
  <si>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</si>
  <si>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</si>
  <si>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</si>
  <si>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</si>
  <si>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</si>
  <si>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</si>
  <si>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</si>
  <si>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</si>
  <si>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</si>
  <si>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</si>
  <si>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</si>
  <si>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</si>
  <si>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</si>
  <si>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</si>
  <si>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</si>
  <si>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</si>
  <si>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</si>
  <si>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</si>
  <si>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</si>
  <si>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</si>
  <si>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</si>
  <si>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</si>
  <si>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</si>
  <si>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</si>
  <si>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</si>
  <si>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</si>
  <si>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</si>
  <si>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</si>
  <si>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</si>
  <si>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</si>
  <si>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</si>
  <si>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</si>
  <si>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</si>
  <si>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</si>
  <si>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</si>
  <si>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</si>
  <si>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</si>
  <si>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</si>
  <si>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</si>
  <si>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</si>
  <si>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</si>
  <si>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</si>
  <si>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</si>
  <si>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</si>
  <si>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</si>
  <si>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</si>
  <si>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</si>
  <si>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</si>
  <si>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</si>
  <si>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</si>
  <si>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</si>
  <si>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</si>
  <si>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</si>
  <si>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</si>
  <si>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</si>
  <si>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</si>
  <si>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</si>
  <si>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</si>
  <si>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</si>
  <si>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</si>
  <si>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</si>
  <si>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</si>
  <si>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</si>
  <si>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</si>
  <si>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</si>
  <si>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</si>
  <si>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</si>
  <si>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</si>
  <si>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</si>
  <si>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</si>
  <si>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</si>
  <si>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</si>
  <si>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</si>
  <si>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</si>
  <si>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</si>
  <si>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</si>
  <si>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</si>
  <si>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</si>
  <si>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</si>
  <si>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</si>
  <si>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</si>
  <si>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</si>
  <si>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</si>
  <si>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</si>
  <si>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</si>
  <si>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</si>
  <si>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</si>
  <si>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</si>
  <si>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</si>
  <si>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</si>
  <si>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</si>
  <si>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</si>
  <si>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</si>
  <si>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</si>
  <si>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</si>
  <si>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</si>
  <si>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</si>
  <si>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</si>
  <si>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</si>
  <si>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</si>
  <si>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</si>
  <si>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</si>
  <si>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</si>
  <si>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</si>
  <si>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</si>
  <si>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</si>
  <si>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</si>
  <si>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</si>
  <si>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</si>
  <si>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</si>
  <si>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</si>
  <si>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</si>
  <si>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</si>
  <si>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</si>
  <si>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</si>
  <si>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</si>
  <si>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</si>
  <si>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</si>
  <si>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</si>
  <si>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</si>
  <si>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</si>
  <si>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</si>
  <si>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</si>
  <si>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</si>
  <si>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</si>
  <si>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</si>
  <si>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</si>
  <si>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</si>
  <si>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</si>
  <si>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</si>
  <si>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</si>
  <si>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</si>
  <si>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</si>
  <si>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</si>
  <si>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</si>
  <si>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</si>
  <si>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</si>
  <si>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</si>
  <si>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</si>
  <si>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</si>
  <si>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</si>
  <si>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</si>
  <si>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</si>
  <si>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</si>
  <si>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</si>
  <si>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</si>
  <si>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</si>
  <si>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</si>
  <si>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</si>
  <si>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</si>
  <si>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</si>
  <si>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</si>
  <si>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</si>
  <si>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</si>
  <si>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</si>
  <si>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</si>
  <si>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</si>
  <si>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</si>
  <si>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</si>
  <si>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</si>
  <si>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</si>
  <si>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</si>
  <si>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</si>
  <si>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</si>
  <si>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</si>
  <si>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</si>
  <si>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</si>
  <si>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</si>
  <si>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</si>
  <si>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</si>
  <si>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</si>
  <si>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</si>
  <si>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</si>
  <si>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</si>
  <si>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</si>
  <si>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</si>
  <si>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</si>
  <si>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</si>
  <si>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</si>
  <si>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</si>
  <si>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</si>
  <si>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</si>
  <si>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</si>
  <si>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</si>
  <si>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</si>
  <si>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</si>
  <si>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</si>
  <si>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</si>
  <si>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</si>
  <si>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</si>
  <si>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</si>
  <si>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</si>
  <si>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</si>
  <si>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</si>
  <si>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</si>
  <si>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</si>
  <si>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</si>
  <si>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</si>
  <si>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</si>
  <si>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</si>
  <si>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</si>
  <si>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</si>
  <si>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</si>
  <si>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</si>
  <si>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</si>
  <si>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</si>
  <si>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</si>
  <si>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</si>
  <si>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</si>
  <si>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</si>
  <si>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</si>
  <si>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</si>
  <si>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</si>
  <si>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</si>
  <si>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</si>
  <si>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</si>
  <si>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</si>
  <si>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</si>
  <si>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</si>
  <si>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</si>
  <si>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</si>
  <si>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</si>
  <si>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</si>
  <si>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</si>
  <si>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</si>
  <si>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</si>
  <si>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</si>
  <si>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</si>
  <si>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</si>
  <si>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</si>
  <si>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</si>
  <si>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</si>
  <si>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</si>
  <si>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</si>
  <si>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</si>
  <si>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</si>
  <si>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</si>
  <si>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</si>
  <si>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</si>
  <si>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</si>
  <si>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</si>
  <si>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</si>
  <si>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</si>
  <si>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</si>
  <si>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</si>
  <si>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</si>
  <si>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</si>
  <si>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</si>
  <si>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</si>
  <si>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</si>
  <si>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</si>
  <si>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</si>
  <si>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</si>
  <si>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</si>
  <si>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</si>
  <si>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</si>
  <si>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</si>
  <si>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</si>
  <si>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</si>
  <si>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</si>
  <si>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</si>
  <si>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</si>
  <si>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</si>
  <si>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</si>
  <si>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</si>
  <si>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</si>
  <si>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</si>
  <si>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</si>
  <si>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</si>
  <si>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</si>
  <si>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</si>
  <si>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</si>
  <si>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</si>
  <si>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</si>
  <si>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</si>
  <si>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</si>
  <si>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</si>
  <si>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</si>
  <si>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</si>
  <si>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</si>
  <si>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</si>
  <si>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</si>
  <si>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</si>
  <si>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</si>
  <si>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</si>
  <si>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</si>
  <si>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</si>
  <si>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</si>
  <si>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</si>
  <si>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</si>
  <si>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</si>
  <si>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</si>
  <si>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</si>
  <si>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</si>
  <si>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</si>
  <si>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</si>
  <si>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</si>
  <si>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</si>
  <si>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</si>
  <si>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</si>
  <si>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</si>
  <si>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</si>
  <si>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</si>
  <si>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</si>
  <si>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</si>
  <si>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</si>
  <si>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</si>
  <si>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</si>
  <si>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</si>
  <si>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</si>
  <si>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</si>
  <si>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</si>
  <si>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</si>
  <si>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</si>
  <si>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</si>
  <si>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</si>
  <si>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</si>
  <si>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</si>
  <si>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</si>
  <si>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</si>
  <si>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</si>
  <si>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</si>
  <si>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</si>
  <si>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</si>
  <si>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</si>
  <si>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</si>
  <si>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</si>
  <si>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</si>
  <si>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</si>
  <si>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</si>
  <si>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</si>
  <si>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</si>
  <si>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</si>
  <si>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</si>
  <si>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</si>
  <si>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</si>
  <si>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</si>
  <si>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</si>
  <si>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</si>
  <si>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</si>
  <si>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</si>
  <si>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</si>
  <si>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</si>
  <si>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</si>
  <si>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</si>
  <si>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</si>
  <si>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</si>
  <si>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</si>
  <si>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</si>
  <si>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</si>
  <si>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</si>
  <si>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</si>
  <si>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</si>
  <si>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</si>
  <si>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</si>
  <si>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</si>
  <si>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</si>
  <si>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</si>
  <si>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</si>
  <si>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</si>
  <si>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</si>
  <si>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</si>
  <si>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</si>
  <si>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</si>
  <si>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</si>
  <si>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</si>
  <si>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</si>
  <si>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</si>
  <si>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</si>
  <si>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</si>
  <si>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</si>
  <si>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</si>
  <si>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</si>
  <si>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</si>
  <si>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</si>
  <si>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</si>
  <si>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</si>
  <si>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</si>
  <si>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</si>
  <si>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</si>
  <si>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</si>
  <si>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</si>
  <si>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</si>
  <si>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</si>
  <si>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</si>
  <si>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</si>
  <si>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</si>
  <si>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</si>
  <si>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</si>
  <si>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</si>
  <si>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</si>
  <si>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</si>
  <si>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</si>
  <si>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</si>
  <si>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</si>
  <si>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</si>
  <si>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</si>
  <si>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</si>
  <si>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</si>
  <si>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</si>
  <si>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</si>
  <si>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</si>
  <si>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</si>
  <si>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</si>
  <si>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</si>
  <si>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</si>
  <si>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</si>
  <si>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</si>
  <si>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</si>
  <si>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</si>
  <si>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</si>
  <si>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</si>
  <si>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</si>
  <si>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</si>
  <si>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</si>
  <si>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</si>
  <si>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</si>
  <si>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</si>
  <si>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</si>
  <si>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</si>
  <si>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</si>
  <si>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</si>
  <si>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</si>
  <si>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</si>
  <si>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</si>
  <si>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</si>
  <si>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</si>
  <si>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</si>
  <si>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</si>
  <si>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</si>
  <si>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</si>
  <si>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</si>
  <si>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</si>
  <si>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</si>
  <si>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</si>
  <si>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</si>
  <si>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</si>
  <si>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</si>
  <si>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</si>
  <si>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</si>
  <si>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</si>
  <si>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</si>
  <si>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</si>
  <si>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</si>
  <si>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</si>
  <si>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</si>
  <si>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</si>
  <si>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</si>
  <si>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</si>
  <si>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</si>
  <si>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</si>
  <si>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</si>
  <si>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</si>
  <si>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</si>
  <si>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</si>
  <si>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</si>
  <si>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</si>
  <si>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</si>
  <si>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</si>
  <si>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</si>
  <si>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</si>
  <si>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</si>
  <si>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</si>
  <si>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</si>
  <si>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</si>
  <si>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</si>
  <si>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</si>
  <si>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</si>
  <si>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</si>
  <si>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</si>
  <si>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</si>
  <si>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</si>
  <si>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</si>
  <si>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</si>
  <si>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</si>
  <si>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</si>
  <si>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</si>
  <si>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</si>
  <si>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</si>
  <si>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</si>
  <si>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</si>
  <si>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</si>
  <si>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</si>
  <si>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</si>
  <si>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</si>
  <si>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</si>
  <si>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</si>
  <si>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</si>
  <si>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</si>
  <si>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</si>
  <si>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</si>
  <si>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</si>
  <si>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</si>
  <si>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</si>
  <si>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</si>
  <si>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</si>
  <si>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</si>
  <si>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</si>
  <si>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</si>
  <si>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</si>
  <si>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</si>
  <si>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</si>
  <si>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</si>
  <si>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</si>
  <si>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</si>
  <si>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</si>
  <si>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</si>
  <si>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</si>
  <si>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</si>
  <si>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</si>
  <si>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</si>
  <si>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</si>
  <si>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</si>
  <si>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</si>
  <si>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</si>
  <si>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</si>
  <si>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</si>
  <si>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</si>
  <si>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</si>
  <si>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</si>
  <si>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</si>
  <si>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</si>
  <si>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</si>
  <si>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</si>
  <si>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</si>
  <si>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</si>
  <si>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</si>
  <si>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</si>
  <si>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</si>
  <si>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</si>
  <si>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</si>
  <si>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</si>
  <si>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</si>
  <si>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</si>
  <si>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</si>
  <si>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</si>
  <si>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</si>
  <si>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</si>
  <si>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</si>
  <si>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</si>
  <si>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</si>
  <si>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</si>
  <si>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</si>
  <si>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</si>
  <si>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</si>
  <si>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</si>
  <si>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</si>
  <si>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</si>
  <si>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</si>
  <si>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</si>
  <si>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</si>
  <si>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</si>
  <si>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</si>
  <si>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</si>
  <si>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</si>
  <si>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</si>
  <si>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</si>
  <si>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</si>
  <si>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</si>
  <si>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</si>
  <si>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</si>
  <si>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</si>
  <si>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</si>
  <si>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</si>
  <si>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</si>
  <si>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</si>
  <si>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</si>
  <si>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</si>
  <si>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</si>
  <si>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</si>
  <si>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</si>
  <si>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</si>
  <si>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</si>
  <si>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</si>
  <si>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</si>
  <si>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</si>
  <si>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</si>
  <si>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</si>
  <si>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</si>
  <si>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</si>
  <si>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</si>
  <si>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</si>
  <si>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</si>
  <si>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</si>
  <si>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</si>
  <si>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</si>
  <si>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</si>
  <si>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</si>
  <si>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</si>
  <si>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</si>
  <si>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</si>
  <si>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</si>
  <si>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</si>
  <si>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</si>
  <si>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</si>
  <si>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</si>
  <si>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</si>
  <si>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</si>
  <si>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</si>
  <si>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</si>
  <si>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</si>
  <si>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</si>
  <si>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</si>
  <si>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</si>
  <si>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</si>
  <si>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</si>
  <si>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</si>
  <si>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</si>
  <si>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</si>
  <si>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</si>
  <si>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</si>
  <si>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</si>
  <si>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</si>
  <si>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</si>
  <si>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</si>
  <si>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</si>
  <si>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</si>
  <si>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</si>
  <si>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</si>
  <si>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</si>
  <si>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</si>
  <si>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</si>
  <si>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</si>
  <si>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</si>
  <si>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</si>
  <si>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</si>
  <si>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</si>
  <si>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</si>
  <si>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</si>
  <si>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</si>
  <si>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</si>
  <si>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</si>
  <si>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</si>
  <si>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</si>
  <si>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</si>
  <si>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</si>
  <si>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</si>
  <si>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</si>
  <si>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</si>
  <si>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</si>
  <si>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</si>
  <si>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</si>
  <si>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</si>
  <si>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</si>
  <si>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</si>
  <si>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</si>
  <si>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</si>
  <si>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</si>
  <si>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</si>
  <si>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</si>
  <si>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</si>
  <si>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</si>
  <si>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</si>
  <si>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</si>
  <si>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</si>
  <si>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</si>
  <si>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</si>
  <si>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</si>
  <si>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</si>
  <si>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</si>
  <si>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</si>
  <si>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</si>
  <si>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</si>
  <si>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</si>
  <si>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</si>
  <si>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</si>
  <si>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</si>
  <si>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</si>
  <si>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</si>
  <si>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</si>
  <si>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</si>
  <si>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</si>
  <si>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</si>
  <si>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</si>
  <si>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</si>
  <si>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</si>
  <si>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</si>
  <si>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</si>
  <si>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</si>
  <si>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</si>
  <si>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</si>
  <si>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</si>
  <si>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</si>
  <si>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</si>
  <si>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</si>
  <si>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</si>
  <si>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</si>
  <si>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</si>
  <si>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</si>
  <si>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</si>
  <si>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</si>
  <si>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</si>
  <si>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</si>
  <si>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</si>
  <si>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</si>
  <si>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</si>
  <si>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</si>
  <si>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</si>
  <si>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</si>
  <si>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</si>
  <si>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</si>
  <si>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</si>
  <si>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</si>
  <si>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</si>
  <si>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</si>
  <si>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</si>
  <si>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</si>
  <si>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</si>
  <si>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</si>
  <si>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</si>
  <si>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</si>
  <si>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</si>
  <si>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</si>
  <si>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</si>
  <si>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</si>
  <si>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</si>
  <si>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</si>
  <si>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</si>
  <si>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</si>
  <si>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</si>
  <si>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</si>
  <si>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</si>
  <si>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</si>
  <si>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</si>
  <si>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</si>
  <si>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</si>
  <si>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</si>
  <si>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</si>
  <si>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</si>
  <si>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</si>
  <si>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</si>
  <si>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</si>
  <si>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</si>
  <si>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</si>
  <si>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</si>
  <si>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</si>
  <si>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</si>
  <si>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</si>
  <si>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</si>
  <si>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</si>
  <si>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</si>
  <si>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</si>
  <si>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</si>
  <si>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</si>
  <si>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</si>
  <si>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</si>
  <si>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</si>
  <si>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</si>
  <si>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</si>
  <si>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</si>
  <si>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</si>
  <si>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</si>
  <si>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</si>
  <si>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</si>
  <si>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</si>
  <si>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</si>
  <si>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</si>
  <si>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</si>
  <si>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</si>
  <si>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</si>
  <si>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</si>
  <si>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</si>
  <si>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</si>
  <si>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</si>
  <si>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</si>
  <si>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</si>
  <si>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</si>
  <si>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</si>
  <si>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</si>
  <si>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</si>
  <si>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</si>
  <si>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</si>
  <si>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</si>
  <si>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</si>
  <si>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</si>
  <si>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</si>
  <si>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</si>
  <si>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</si>
  <si>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</si>
  <si>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</si>
  <si>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</si>
  <si>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</si>
  <si>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</si>
  <si>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</si>
  <si>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</si>
  <si>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</si>
  <si>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</si>
  <si>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</si>
  <si>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</si>
  <si>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</si>
  <si>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</si>
  <si>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</si>
  <si>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</si>
  <si>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</si>
  <si>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</si>
  <si>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</si>
  <si>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</si>
  <si>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</si>
  <si>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</si>
  <si>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</si>
  <si>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</si>
  <si>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</si>
  <si>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</si>
  <si>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</si>
  <si>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</si>
  <si>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</si>
  <si>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</si>
  <si>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</si>
  <si>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</si>
  <si>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</si>
  <si>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</si>
  <si>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</si>
  <si>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</si>
  <si>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</si>
  <si>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</si>
  <si>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</si>
  <si>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</si>
  <si>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</si>
  <si>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</si>
  <si>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</si>
  <si>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</si>
  <si>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</si>
  <si>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</si>
  <si>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</si>
  <si>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</si>
  <si>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</si>
  <si>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</si>
  <si>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</si>
  <si>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</si>
  <si>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</si>
  <si>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</si>
  <si>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</si>
  <si>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</si>
  <si>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</si>
  <si>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</si>
  <si>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</si>
  <si>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</si>
  <si>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</si>
  <si>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</si>
  <si>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</si>
  <si>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</si>
  <si>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</si>
  <si>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</si>
  <si>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</si>
  <si>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</si>
  <si>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</si>
  <si>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</si>
  <si>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</si>
  <si>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</si>
  <si>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</si>
  <si>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</si>
  <si>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</si>
  <si>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</si>
  <si>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</si>
  <si>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</si>
  <si>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</si>
  <si>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</si>
  <si>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</si>
  <si>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</si>
  <si>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</si>
  <si>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</si>
  <si>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</si>
  <si>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</si>
  <si>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</si>
  <si>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</si>
  <si>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</si>
  <si>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</si>
  <si>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</si>
  <si>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</si>
  <si>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</si>
  <si>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</si>
  <si>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</si>
  <si>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</si>
  <si>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</si>
  <si>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</si>
  <si>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</si>
  <si>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</si>
  <si>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</si>
  <si>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</si>
  <si>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</si>
  <si>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</si>
  <si>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</si>
  <si>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</si>
  <si>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</si>
  <si>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</si>
  <si>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</si>
  <si>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</si>
  <si>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</si>
  <si>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</si>
  <si>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</si>
  <si>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</si>
  <si>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</si>
  <si>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</si>
  <si>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</si>
  <si>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</si>
  <si>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</si>
  <si>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</si>
  <si>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</si>
  <si>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</si>
  <si>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</si>
  <si>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</si>
  <si>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</si>
  <si>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</si>
  <si>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</si>
  <si>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</si>
  <si>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</si>
  <si>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</si>
  <si>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</si>
  <si>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</si>
  <si>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</si>
  <si>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</si>
  <si>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</si>
  <si>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</si>
  <si>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</si>
  <si>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</si>
  <si>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</si>
  <si>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</si>
  <si>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</si>
  <si>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</si>
  <si>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</si>
  <si>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</si>
  <si>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</si>
  <si>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</si>
  <si>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</si>
  <si>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</si>
  <si>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</si>
  <si>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</si>
  <si>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</si>
  <si>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</si>
  <si>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</si>
  <si>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</si>
  <si>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</si>
  <si>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</si>
  <si>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</si>
  <si>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</si>
  <si>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</si>
  <si>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</si>
  <si>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</si>
  <si>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</si>
  <si>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</si>
  <si>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</si>
  <si>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</si>
  <si>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</si>
  <si>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</si>
  <si>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</si>
  <si>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</si>
  <si>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</si>
  <si>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</si>
  <si>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</si>
  <si>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</si>
  <si>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</si>
  <si>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</si>
  <si>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</si>
  <si>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</si>
  <si>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</si>
  <si>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</si>
  <si>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</si>
  <si>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</si>
  <si>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</si>
  <si>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</si>
  <si>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</si>
  <si>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</si>
  <si>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</si>
  <si>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</si>
  <si>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</si>
  <si>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</si>
  <si>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</si>
  <si>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</si>
  <si>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</si>
  <si>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</si>
  <si>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</si>
  <si>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</si>
  <si>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</si>
  <si>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</si>
  <si>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</si>
  <si>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</si>
  <si>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</si>
  <si>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</si>
  <si>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</si>
  <si>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</si>
  <si>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</si>
  <si>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</si>
  <si>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</si>
  <si>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</si>
  <si>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</si>
  <si>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</si>
  <si>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</si>
  <si>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</si>
  <si>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</si>
  <si>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</si>
  <si>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</si>
  <si>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</si>
  <si>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</si>
  <si>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</si>
  <si>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</si>
  <si>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</si>
  <si>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</si>
  <si>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</si>
  <si>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</si>
  <si>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</si>
  <si>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</si>
  <si>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</si>
  <si>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</si>
  <si>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</si>
  <si>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</si>
  <si>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</si>
  <si>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</si>
  <si>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</si>
  <si>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</si>
  <si>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</si>
  <si>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</si>
  <si>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</si>
  <si>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</si>
  <si>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</si>
  <si>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</si>
  <si>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</si>
  <si>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</si>
  <si>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</si>
  <si>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</si>
  <si>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</si>
  <si>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</si>
  <si>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</si>
  <si>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</si>
  <si>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</si>
  <si>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</si>
  <si>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</si>
  <si>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</si>
  <si>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</si>
  <si>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</si>
  <si>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</si>
  <si>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</si>
  <si>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</si>
  <si>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</si>
  <si>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</si>
  <si>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</si>
  <si>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</si>
  <si>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</si>
  <si>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</si>
  <si>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</si>
  <si>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</si>
  <si>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</si>
  <si>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</si>
  <si>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</si>
  <si>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</si>
  <si>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</si>
  <si>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</si>
  <si>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</si>
  <si>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</si>
  <si>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</si>
  <si>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</si>
  <si>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</si>
  <si>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</si>
  <si>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</si>
  <si>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</si>
  <si>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</si>
  <si>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</si>
  <si>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</si>
  <si>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</si>
  <si>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</si>
  <si>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</si>
  <si>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</si>
  <si>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</si>
  <si>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</si>
  <si>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</si>
  <si>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</si>
  <si>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</si>
  <si>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</si>
  <si>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</si>
  <si>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</si>
  <si>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</si>
  <si>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</si>
  <si>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</si>
  <si>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</si>
  <si>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</si>
  <si>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</si>
  <si>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</si>
  <si>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</si>
  <si>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</si>
  <si>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</si>
  <si>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</si>
  <si>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</si>
  <si>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</si>
  <si>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</si>
  <si>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</si>
  <si>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</si>
  <si>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</si>
  <si>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</si>
  <si>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</si>
  <si>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</si>
  <si>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</si>
  <si>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</si>
  <si>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</si>
  <si>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</si>
  <si>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</si>
  <si>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</si>
  <si>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</si>
  <si>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</si>
  <si>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</si>
  <si>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</si>
  <si>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</si>
  <si>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</si>
  <si>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</si>
  <si>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</si>
  <si>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</si>
  <si>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</si>
  <si>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</si>
  <si>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</si>
  <si>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</si>
  <si>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</si>
  <si>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</si>
  <si>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</si>
  <si>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</si>
  <si>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</si>
  <si>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</si>
  <si>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</si>
  <si>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</si>
  <si>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</si>
  <si>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</si>
  <si>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</si>
  <si>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</si>
  <si>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</si>
  <si>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</si>
  <si>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</si>
  <si>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</si>
  <si>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</si>
  <si>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</si>
  <si>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</si>
  <si>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</si>
  <si>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</si>
  <si>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</si>
  <si>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</si>
  <si>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</si>
  <si>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</si>
  <si>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</si>
  <si>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</si>
  <si>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</si>
  <si>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</si>
  <si>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</si>
  <si>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</si>
  <si>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</si>
  <si>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</si>
  <si>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</si>
  <si>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</si>
  <si>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</si>
  <si>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</si>
  <si>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</si>
  <si>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</si>
  <si>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</si>
  <si>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</si>
  <si>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</si>
  <si>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</si>
  <si>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</si>
  <si>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</si>
  <si>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</si>
  <si>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</si>
  <si>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</si>
  <si>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</si>
  <si>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</si>
  <si>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</si>
  <si>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</si>
  <si>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</si>
  <si>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</si>
  <si>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</si>
  <si>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</si>
  <si>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</si>
  <si>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</si>
  <si>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</si>
  <si>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</si>
  <si>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</si>
  <si>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</si>
  <si>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</si>
  <si>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</si>
  <si>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</si>
  <si>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</si>
  <si>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</si>
  <si>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</si>
  <si>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</si>
  <si>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</si>
  <si>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</si>
  <si>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</si>
  <si>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</si>
  <si>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</si>
  <si>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</si>
  <si>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</si>
  <si>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</si>
  <si>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</si>
  <si>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</si>
  <si>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</si>
  <si>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</si>
  <si>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</si>
  <si>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</si>
  <si>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</si>
  <si>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</si>
  <si>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</si>
  <si>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</si>
  <si>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</si>
  <si>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</si>
  <si>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</si>
  <si>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</si>
  <si>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</si>
  <si>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</si>
  <si>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</si>
  <si>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</si>
  <si>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</si>
  <si>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</si>
  <si>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</si>
  <si>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</si>
  <si>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</si>
  <si>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</si>
  <si>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</si>
  <si>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</si>
  <si>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</si>
  <si>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</si>
  <si>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</si>
  <si>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</si>
  <si>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</si>
  <si>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</si>
  <si>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</si>
  <si>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</si>
  <si>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</si>
  <si>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</si>
  <si>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</si>
  <si>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</si>
  <si>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</si>
  <si>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</si>
  <si>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</si>
  <si>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</si>
  <si>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</si>
  <si>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</si>
  <si>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</si>
  <si>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</si>
  <si>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</si>
  <si>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</si>
  <si>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</si>
  <si>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</si>
  <si>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</si>
  <si>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</si>
  <si>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</si>
  <si>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</si>
  <si>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</si>
  <si>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</si>
  <si>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</si>
  <si>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</si>
  <si>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</si>
  <si>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</si>
  <si>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</si>
  <si>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</si>
  <si>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</si>
  <si>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</si>
  <si>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</si>
  <si>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</si>
  <si>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</si>
  <si>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</si>
  <si>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</si>
  <si>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</si>
  <si>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</si>
  <si>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</si>
  <si>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</si>
  <si>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</si>
  <si>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</si>
  <si>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</si>
  <si>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</si>
  <si>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</si>
  <si>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</si>
  <si>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</si>
  <si>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</si>
  <si>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</si>
  <si>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</si>
  <si>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</si>
  <si>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</si>
  <si>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</si>
  <si>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</si>
  <si>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</si>
  <si>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</si>
  <si>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</si>
  <si>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</si>
  <si>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</si>
  <si>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</si>
  <si>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</si>
  <si>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</si>
  <si>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</si>
  <si>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</si>
  <si>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</si>
  <si>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</si>
  <si>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</si>
  <si>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</si>
  <si>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</si>
  <si>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</si>
  <si>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</si>
  <si>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</si>
  <si>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</si>
  <si>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</si>
  <si>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</si>
  <si>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</si>
  <si>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</si>
  <si>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</si>
  <si>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</si>
  <si>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</si>
  <si>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</si>
  <si>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</si>
  <si>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</si>
  <si>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</si>
  <si>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</si>
  <si>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</si>
  <si>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</si>
  <si>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</si>
  <si>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</si>
  <si>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</si>
  <si>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</si>
  <si>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</si>
  <si>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</si>
  <si>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</si>
  <si>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</si>
  <si>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</si>
  <si>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</si>
  <si>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</si>
  <si>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</si>
  <si>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</si>
  <si>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</si>
  <si>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</si>
  <si>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</si>
  <si>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</si>
  <si>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</si>
  <si>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</si>
  <si>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</si>
  <si>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</si>
  <si>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</si>
  <si>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</si>
  <si>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</si>
  <si>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</si>
  <si>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</si>
  <si>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</si>
  <si>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</si>
  <si>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</si>
  <si>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</si>
  <si>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</si>
  <si>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</si>
  <si>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</si>
  <si>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</si>
  <si>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</si>
  <si>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</si>
  <si>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</si>
  <si>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</si>
  <si>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</si>
  <si>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</si>
  <si>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</si>
  <si>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</si>
  <si>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</si>
  <si>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</si>
  <si>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</si>
  <si>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</si>
  <si>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</si>
  <si>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</si>
  <si>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</si>
  <si>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</si>
  <si>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</si>
  <si>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</si>
  <si>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</si>
  <si>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</si>
  <si>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</si>
  <si>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</si>
  <si>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</si>
  <si>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</si>
  <si>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</si>
  <si>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</si>
  <si>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</si>
  <si>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</si>
  <si>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</si>
  <si>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</si>
  <si>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</si>
  <si>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</si>
  <si>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</si>
  <si>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</si>
  <si>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</si>
  <si>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</si>
  <si>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</si>
  <si>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</si>
  <si>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</si>
  <si>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</si>
  <si>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</si>
  <si>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</si>
  <si>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</si>
  <si>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</si>
  <si>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</si>
  <si>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</si>
  <si>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</si>
  <si>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</si>
  <si>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</si>
  <si>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</si>
  <si>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</si>
  <si>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</si>
  <si>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</si>
  <si>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</si>
  <si>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</si>
  <si>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</si>
  <si>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</si>
  <si>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</si>
  <si>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</si>
  <si>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</si>
  <si>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</si>
  <si>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</si>
  <si>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</si>
  <si>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</si>
  <si>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</si>
  <si>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</si>
  <si>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</si>
  <si>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</si>
  <si>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</si>
  <si>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</si>
  <si>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</si>
  <si>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</si>
  <si>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</si>
  <si>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</si>
  <si>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</si>
  <si>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</si>
  <si>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</si>
  <si>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</si>
  <si>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</si>
  <si>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</si>
  <si>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</si>
  <si>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</si>
  <si>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</si>
  <si>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</si>
  <si>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</si>
  <si>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</si>
  <si>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</si>
  <si>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</si>
  <si>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</si>
  <si>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</si>
  <si>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</si>
  <si>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</si>
  <si>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</si>
  <si>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</si>
  <si>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</si>
  <si>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</si>
  <si>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</si>
  <si>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</si>
  <si>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</si>
  <si>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</si>
  <si>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</si>
  <si>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</si>
  <si>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</si>
  <si>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</si>
  <si>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</si>
  <si>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</si>
  <si>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</si>
  <si>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</si>
  <si>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</si>
  <si>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</si>
  <si>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</si>
  <si>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</si>
  <si>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</si>
  <si>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</si>
  <si>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</si>
  <si>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</si>
  <si>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</si>
  <si>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</si>
  <si>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</si>
  <si>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</si>
  <si>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</si>
  <si>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</si>
  <si>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</si>
  <si>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</si>
  <si>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</si>
  <si>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</si>
  <si>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</si>
  <si>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</si>
  <si>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</si>
  <si>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</si>
  <si>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</si>
  <si>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</si>
  <si>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</si>
  <si>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</si>
  <si>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</si>
  <si>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</si>
  <si>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</si>
  <si>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</si>
  <si>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</si>
  <si>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</si>
  <si>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</si>
  <si>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</si>
  <si>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</si>
  <si>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</si>
  <si>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</si>
  <si>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</si>
  <si>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</si>
  <si>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</si>
  <si>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</si>
  <si>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</si>
  <si>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</si>
  <si>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</si>
  <si>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</si>
  <si>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</si>
  <si>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</si>
  <si>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</si>
  <si>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</si>
  <si>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</si>
  <si>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</si>
  <si>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</si>
  <si>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</si>
  <si>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</si>
  <si>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</si>
  <si>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</si>
  <si>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</si>
  <si>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</si>
  <si>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</si>
  <si>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</si>
  <si>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</si>
  <si>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</si>
  <si>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</si>
  <si>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</si>
  <si>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</si>
  <si>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</si>
  <si>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</si>
  <si>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</si>
  <si>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</si>
  <si>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</si>
  <si>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</si>
  <si>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</si>
  <si>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</si>
  <si>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</si>
  <si>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</si>
  <si>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</si>
  <si>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</si>
  <si>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</si>
  <si>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</si>
  <si>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</si>
  <si>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</si>
  <si>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</si>
  <si>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</si>
  <si>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</si>
  <si>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</si>
  <si>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</si>
  <si>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</si>
  <si>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</si>
  <si>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</si>
  <si>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</si>
  <si>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</si>
  <si>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</si>
  <si>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</si>
  <si>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</si>
  <si>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</si>
  <si>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</si>
  <si>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</si>
  <si>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</si>
  <si>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</si>
  <si>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</si>
  <si>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</si>
  <si>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</si>
  <si>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</si>
  <si>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</si>
  <si>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</si>
  <si>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</si>
  <si>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</si>
  <si>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</si>
  <si>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</si>
  <si>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</si>
  <si>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</si>
  <si>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</si>
  <si>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</si>
  <si>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</si>
  <si>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</si>
  <si>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</si>
  <si>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</si>
  <si>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</si>
  <si>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</si>
  <si>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</si>
  <si>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</si>
  <si>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</si>
  <si>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</si>
  <si>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</si>
  <si>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</si>
  <si>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</si>
  <si>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</si>
  <si>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</si>
  <si>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</si>
  <si>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</si>
  <si>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</si>
  <si>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</si>
  <si>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</si>
  <si>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</si>
  <si>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</si>
  <si>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</si>
  <si>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</si>
  <si>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</si>
  <si>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</si>
  <si>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</si>
  <si>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</si>
  <si>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</si>
  <si>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</si>
  <si>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</si>
  <si>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</si>
  <si>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</si>
  <si>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</si>
  <si>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</si>
  <si>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</si>
  <si>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</si>
  <si>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</si>
  <si>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</si>
  <si>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</si>
  <si>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</si>
  <si>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</si>
  <si>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</si>
  <si>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</si>
  <si>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</si>
  <si>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</si>
  <si>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</si>
  <si>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</si>
  <si>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</si>
  <si>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</si>
  <si>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</si>
  <si>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</si>
  <si>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</si>
  <si>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</si>
  <si>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</si>
  <si>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</si>
  <si>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</si>
  <si>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</si>
  <si>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</si>
  <si>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</si>
  <si>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</si>
  <si>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</si>
  <si>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</si>
  <si>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</si>
  <si>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</si>
  <si>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</si>
  <si>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</si>
  <si>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</si>
  <si>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</si>
  <si>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</si>
  <si>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</si>
  <si>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</si>
  <si>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</si>
  <si>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</si>
  <si>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</si>
  <si>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</si>
  <si>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</si>
  <si>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</si>
  <si>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</si>
  <si>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</si>
  <si>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</si>
  <si>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</si>
  <si>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</si>
  <si>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</si>
  <si>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</si>
  <si>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</si>
  <si>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</si>
  <si>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</si>
  <si>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</si>
  <si>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</si>
  <si>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</si>
  <si>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</si>
  <si>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</si>
  <si>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</si>
  <si>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</si>
  <si>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</si>
  <si>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</si>
  <si>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</si>
  <si>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</si>
  <si>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</si>
  <si>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</si>
  <si>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</si>
  <si>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</si>
  <si>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</si>
  <si>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</si>
  <si>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</si>
  <si>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</si>
  <si>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</si>
  <si>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</si>
  <si>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</si>
  <si>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</si>
  <si>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</si>
  <si>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</si>
  <si>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</si>
  <si>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</si>
  <si>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</si>
  <si>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</si>
  <si>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</si>
  <si>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</si>
  <si>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</si>
  <si>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</si>
  <si>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</si>
  <si>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</si>
  <si>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</si>
  <si>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</si>
  <si>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</si>
  <si>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</si>
  <si>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</si>
  <si>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</si>
  <si>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</si>
  <si>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</si>
  <si>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</si>
  <si>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</si>
  <si>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</si>
  <si>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</si>
  <si>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</si>
  <si>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</si>
  <si>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</si>
  <si>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</si>
  <si>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</si>
  <si>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</si>
  <si>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</si>
  <si>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</si>
  <si>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</si>
  <si>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</si>
  <si>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</si>
  <si>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</si>
  <si>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</si>
  <si>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</si>
  <si>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</si>
  <si>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</si>
  <si>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</si>
  <si>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</si>
  <si>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</si>
  <si>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</si>
  <si>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</si>
  <si>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</si>
  <si>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</si>
  <si>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</si>
  <si>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</si>
  <si>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</si>
  <si>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</si>
  <si>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</si>
  <si>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</si>
  <si>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</si>
  <si>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</si>
  <si>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</si>
  <si>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</si>
  <si>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</si>
  <si>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</si>
  <si>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</si>
  <si>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</si>
  <si>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</si>
  <si>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</si>
  <si>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</si>
  <si>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</si>
  <si>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</si>
  <si>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</si>
  <si>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</si>
  <si>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</si>
  <si>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</si>
  <si>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</si>
  <si>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</si>
  <si>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</si>
  <si>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</si>
  <si>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</si>
  <si>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</si>
  <si>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</si>
  <si>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</si>
  <si>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</si>
  <si>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</si>
  <si>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</si>
  <si>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</si>
  <si>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</si>
  <si>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</si>
  <si>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</si>
  <si>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</si>
  <si>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</si>
  <si>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</si>
  <si>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</si>
  <si>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</si>
  <si>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</si>
  <si>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</si>
  <si>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</si>
  <si>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</si>
  <si>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</si>
  <si>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</si>
  <si>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</si>
  <si>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</si>
  <si>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</si>
  <si>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</si>
  <si>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</si>
  <si>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</si>
  <si>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</si>
  <si>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</si>
  <si>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</si>
  <si>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</si>
  <si>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</si>
  <si>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</si>
  <si>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</si>
  <si>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</si>
  <si>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</si>
  <si>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</si>
  <si>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</si>
  <si>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</si>
  <si>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</si>
  <si>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</si>
  <si>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</si>
  <si>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</si>
  <si>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</si>
  <si>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</si>
  <si>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</si>
  <si>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</si>
  <si>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</si>
  <si>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</si>
  <si>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</si>
  <si>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</si>
  <si>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</si>
  <si>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</si>
  <si>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</si>
  <si>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</si>
  <si>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</si>
  <si>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</si>
  <si>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</si>
  <si>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</si>
  <si>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</si>
  <si>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</si>
  <si>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</si>
  <si>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</si>
  <si>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</si>
  <si>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</si>
  <si>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</si>
  <si>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</si>
  <si>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</si>
  <si>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</si>
  <si>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</si>
  <si>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</si>
  <si>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</si>
  <si>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</si>
  <si>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</si>
  <si>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</si>
  <si>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</si>
  <si>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</si>
  <si>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</si>
  <si>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</si>
  <si>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</si>
  <si>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</si>
  <si>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</si>
  <si>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</si>
  <si>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</si>
  <si>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</si>
  <si>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</si>
  <si>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</si>
  <si>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</si>
  <si>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</si>
  <si>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</si>
  <si>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</si>
  <si>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</si>
  <si>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</si>
  <si>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</si>
  <si>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</si>
  <si>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</si>
  <si>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</si>
  <si>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</si>
  <si>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</si>
  <si>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</si>
  <si>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</si>
  <si>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</si>
  <si>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</si>
  <si>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</si>
  <si>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</si>
  <si>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</si>
  <si>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</si>
  <si>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</si>
  <si>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</si>
  <si>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</si>
  <si>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</si>
  <si>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</si>
  <si>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</si>
  <si>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</si>
  <si>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</si>
  <si>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</si>
  <si>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</si>
  <si>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</si>
  <si>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</si>
  <si>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</si>
  <si>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</si>
  <si>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</si>
  <si>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</si>
  <si>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</si>
  <si>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</si>
  <si>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</si>
  <si>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</si>
  <si>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</si>
  <si>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</si>
  <si>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</si>
  <si>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</si>
  <si>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</si>
  <si>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</si>
  <si>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</si>
  <si>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</si>
  <si>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</si>
  <si>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</si>
  <si>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</si>
  <si>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</si>
  <si>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</si>
  <si>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</si>
  <si>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</si>
  <si>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</si>
  <si>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</si>
  <si>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</si>
  <si>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</si>
  <si>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</si>
  <si>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</si>
  <si>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</si>
  <si>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</si>
  <si>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</si>
  <si>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</si>
  <si>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</si>
  <si>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</si>
  <si>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</si>
  <si>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</si>
  <si>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</si>
  <si>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</si>
  <si>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</si>
  <si>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</si>
  <si>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</si>
  <si>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</si>
  <si>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</si>
  <si>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</si>
  <si>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</si>
  <si>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</si>
  <si>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</si>
  <si>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</si>
  <si>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</si>
  <si>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</si>
  <si>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</si>
  <si>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</si>
  <si>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</si>
  <si>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</si>
  <si>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</si>
  <si>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</si>
  <si>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</si>
  <si>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</si>
  <si>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</si>
  <si>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</si>
  <si>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</si>
  <si>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</si>
  <si>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</si>
  <si>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</si>
  <si>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</si>
  <si>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</si>
  <si>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</si>
  <si>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</si>
  <si>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</si>
  <si>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</si>
  <si>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</si>
  <si>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</si>
  <si>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</si>
  <si>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</si>
  <si>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</si>
  <si>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</si>
  <si>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</si>
  <si>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</si>
  <si>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</si>
  <si>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</si>
  <si>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</si>
  <si>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</si>
  <si>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</si>
  <si>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</si>
  <si>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</si>
  <si>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</si>
  <si>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</si>
  <si>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</si>
  <si>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</si>
  <si>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</si>
  <si>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</si>
  <si>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</si>
  <si>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</si>
  <si>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</si>
  <si>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</si>
  <si>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</si>
  <si>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</si>
  <si>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</si>
  <si>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</si>
  <si>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</si>
  <si>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</si>
  <si>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</si>
  <si>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</si>
  <si>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</si>
  <si>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</si>
  <si>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</si>
  <si>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</si>
  <si>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</si>
  <si>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</si>
  <si>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</si>
  <si>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</si>
  <si>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</si>
  <si>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</si>
  <si>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</si>
  <si>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</si>
  <si>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</si>
  <si>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</si>
  <si>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</si>
  <si>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</si>
  <si>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</si>
  <si>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</si>
  <si>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</si>
  <si>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</si>
  <si>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</si>
  <si>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</si>
  <si>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</si>
  <si>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</si>
  <si>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</si>
  <si>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</si>
  <si>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</si>
  <si>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</si>
  <si>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</si>
  <si>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</si>
  <si>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</si>
  <si>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</si>
  <si>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</si>
  <si>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</si>
  <si>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</si>
  <si>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</si>
  <si>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</si>
  <si>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</si>
  <si>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</si>
  <si>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</si>
  <si>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</si>
  <si>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</si>
  <si>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</si>
  <si>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</si>
  <si>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</si>
  <si>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</si>
  <si>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</si>
  <si>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</si>
  <si>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</si>
  <si>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</si>
  <si>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</si>
  <si>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</si>
  <si>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</si>
  <si>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</si>
  <si>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</si>
  <si>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</si>
  <si>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</si>
  <si>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</si>
  <si>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</si>
  <si>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</si>
  <si>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</si>
  <si>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</si>
  <si>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</si>
  <si>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</si>
  <si>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</si>
  <si>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</si>
  <si>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</si>
  <si>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</si>
  <si>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</si>
  <si>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</si>
  <si>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</si>
  <si>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</si>
  <si>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</si>
  <si>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</si>
  <si>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</si>
  <si>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</si>
  <si>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</si>
  <si>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</si>
  <si>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</si>
  <si>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</si>
  <si>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</si>
  <si>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</si>
  <si>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</si>
  <si>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</si>
  <si>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</si>
  <si>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</si>
  <si>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</si>
  <si>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</si>
  <si>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</si>
  <si>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</si>
  <si>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</si>
  <si>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</si>
  <si>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</si>
  <si>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</si>
  <si>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</si>
  <si>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</si>
  <si>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</si>
  <si>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</si>
  <si>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</si>
  <si>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</si>
  <si>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</si>
  <si>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</si>
  <si>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</si>
  <si>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</si>
  <si>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</si>
  <si>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</si>
  <si>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</si>
  <si>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</si>
  <si>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</si>
  <si>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</si>
  <si>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</si>
  <si>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</si>
  <si>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</si>
  <si>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</si>
  <si>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</si>
  <si>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</si>
  <si>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</si>
  <si>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</si>
  <si>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</si>
  <si>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</si>
  <si>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</si>
  <si>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</si>
  <si>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</si>
  <si>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</si>
  <si>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</si>
  <si>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</si>
  <si>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</si>
  <si>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</si>
  <si>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</si>
  <si>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</si>
  <si>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</si>
  <si>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</si>
  <si>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</si>
  <si>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</si>
  <si>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</si>
  <si>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</si>
  <si>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</si>
  <si>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</si>
  <si>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</si>
  <si>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</si>
  <si>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</si>
  <si>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</si>
  <si>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</si>
  <si>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</si>
  <si>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</si>
  <si>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</si>
  <si>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</si>
  <si>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</si>
  <si>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</si>
  <si>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</si>
  <si>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</si>
  <si>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</si>
  <si>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</si>
  <si>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</si>
  <si>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</si>
  <si>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</si>
  <si>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</si>
  <si>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</si>
  <si>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</si>
  <si>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</si>
  <si>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</si>
  <si>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</si>
  <si>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</si>
  <si>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</si>
  <si>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</si>
  <si>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</si>
  <si>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</si>
  <si>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</si>
  <si>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</si>
  <si>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</si>
  <si>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</si>
  <si>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</si>
  <si>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</si>
  <si>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</si>
  <si>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</si>
  <si>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</si>
  <si>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</si>
  <si>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</si>
  <si>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</si>
  <si>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</si>
  <si>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</si>
  <si>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</si>
  <si>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</si>
  <si>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</si>
  <si>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</si>
  <si>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</si>
  <si>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</si>
  <si>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</si>
  <si>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</si>
  <si>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</si>
  <si>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</si>
  <si>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</si>
  <si>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</si>
  <si>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</si>
  <si>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</si>
  <si>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</si>
  <si>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</si>
  <si>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</si>
  <si>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</si>
  <si>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</si>
  <si>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</si>
  <si>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</si>
  <si>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</si>
  <si>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</si>
  <si>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</si>
  <si>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</si>
  <si>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</si>
  <si>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</si>
  <si>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</si>
  <si>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</si>
  <si>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</si>
  <si>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</si>
  <si>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</si>
  <si>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</si>
  <si>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</si>
  <si>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</si>
  <si>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</si>
  <si>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</si>
  <si>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</si>
  <si>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</si>
  <si>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</si>
  <si>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</si>
  <si>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</si>
  <si>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</si>
  <si>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</si>
  <si>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</si>
  <si>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</si>
  <si>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</si>
  <si>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</si>
  <si>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</si>
  <si>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</si>
  <si>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</si>
  <si>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</si>
  <si>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</si>
  <si>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</si>
  <si>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</si>
  <si>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</si>
  <si>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</si>
  <si>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</si>
  <si>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</si>
  <si>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</si>
  <si>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</si>
  <si>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</si>
  <si>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</si>
  <si>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</si>
  <si>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</si>
  <si>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</si>
  <si>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</si>
  <si>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</si>
  <si>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</si>
  <si>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</si>
  <si>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</si>
  <si>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</si>
  <si>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</si>
  <si>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</si>
  <si>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</si>
  <si>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</si>
  <si>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</si>
  <si>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</si>
  <si>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</si>
  <si>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</si>
  <si>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</si>
  <si>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</si>
  <si>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</si>
  <si>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</si>
  <si>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</si>
  <si>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</si>
  <si>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</si>
  <si>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</si>
  <si>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</si>
  <si>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</si>
  <si>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</si>
  <si>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</si>
  <si>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</si>
  <si>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</si>
  <si>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</si>
  <si>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</si>
  <si>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</si>
  <si>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</si>
  <si>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</si>
  <si>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</si>
  <si>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</si>
  <si>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</si>
  <si>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</si>
  <si>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</si>
  <si>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</si>
  <si>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</si>
  <si>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</si>
  <si>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</si>
  <si>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</si>
  <si>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</si>
  <si>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</si>
  <si>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</si>
  <si>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</si>
  <si>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</si>
  <si>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</si>
  <si>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</si>
  <si>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</si>
  <si>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</si>
  <si>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</si>
  <si>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</si>
  <si>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</si>
  <si>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</si>
  <si>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</si>
  <si>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</si>
  <si>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</si>
  <si>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</si>
  <si>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</si>
  <si>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</si>
  <si>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</si>
  <si>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</si>
  <si>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</si>
  <si>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</si>
  <si>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</si>
  <si>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</si>
  <si>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</si>
  <si>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</si>
  <si>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</si>
  <si>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</si>
  <si>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</si>
  <si>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</si>
  <si>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</si>
  <si>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</si>
  <si>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</si>
  <si>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</si>
  <si>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</si>
  <si>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</si>
  <si>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</si>
  <si>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</si>
  <si>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</si>
  <si>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</si>
  <si>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</si>
  <si>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</si>
  <si>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</si>
  <si>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</si>
  <si>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</si>
  <si>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</si>
  <si>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</si>
  <si>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</si>
  <si>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</si>
  <si>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</si>
  <si>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</si>
  <si>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</si>
  <si>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</si>
  <si>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</si>
  <si>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</si>
  <si>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</si>
  <si>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</si>
  <si>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</si>
  <si>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</si>
  <si>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</si>
  <si>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</si>
  <si>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</si>
  <si>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</si>
  <si>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</si>
  <si>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</si>
  <si>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</si>
  <si>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</si>
  <si>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</si>
  <si>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</si>
  <si>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</si>
  <si>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</si>
  <si>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</si>
  <si>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</si>
  <si>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</si>
  <si>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</si>
  <si>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</si>
  <si>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</si>
  <si>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</si>
  <si>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</si>
  <si>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</si>
  <si>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</si>
  <si>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</si>
  <si>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</si>
  <si>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</si>
  <si>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</si>
  <si>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</si>
  <si>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</si>
  <si>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</si>
  <si>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</si>
  <si>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</si>
  <si>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</si>
  <si>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</si>
  <si>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</si>
  <si>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</si>
  <si>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</si>
  <si>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</si>
  <si>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</si>
  <si>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</si>
  <si>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</si>
  <si>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</si>
  <si>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</si>
  <si>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</si>
  <si>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</si>
  <si>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</si>
  <si>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</si>
  <si>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</si>
  <si>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</si>
  <si>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</si>
  <si>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</si>
  <si>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</si>
  <si>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</si>
  <si>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</si>
  <si>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</si>
  <si>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</si>
  <si>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</si>
  <si>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</si>
  <si>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</si>
  <si>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</si>
  <si>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</si>
  <si>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</si>
  <si>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</si>
  <si>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</si>
  <si>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</si>
  <si>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</si>
  <si>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</si>
  <si>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</si>
  <si>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</si>
  <si>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</si>
  <si>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</si>
  <si>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</si>
  <si>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</si>
  <si>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</si>
  <si>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</si>
  <si>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</si>
  <si>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</si>
  <si>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</si>
  <si>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</si>
  <si>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</si>
  <si>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</si>
  <si>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</si>
  <si>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</si>
  <si>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</si>
  <si>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</si>
  <si>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</si>
  <si>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</si>
  <si>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</si>
  <si>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</si>
  <si>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</si>
  <si>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</si>
  <si>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</si>
  <si>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</si>
  <si>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</si>
  <si>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</si>
  <si>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</si>
  <si>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</si>
  <si>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</si>
  <si>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</si>
  <si>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</si>
  <si>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</si>
  <si>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</si>
  <si>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</si>
  <si>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</si>
  <si>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</si>
  <si>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</si>
  <si>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</si>
  <si>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</si>
  <si>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</si>
  <si>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</si>
  <si>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</si>
  <si>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</si>
  <si>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</si>
  <si>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</si>
  <si>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</si>
  <si>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</si>
  <si>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</si>
  <si>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</si>
  <si>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</si>
  <si>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</si>
  <si>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</si>
  <si>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</si>
  <si>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</si>
  <si>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</si>
  <si>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</si>
  <si>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</si>
  <si>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</si>
  <si>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</si>
  <si>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</si>
  <si>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</si>
  <si>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</si>
  <si>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</si>
  <si>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</si>
  <si>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</si>
  <si>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</si>
  <si>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</si>
  <si>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</si>
  <si>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</si>
  <si>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</si>
  <si>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</si>
  <si>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</si>
  <si>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</si>
  <si>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</si>
  <si>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</si>
  <si>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</si>
  <si>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</si>
  <si>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</si>
  <si>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</si>
  <si>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</si>
  <si>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</si>
  <si>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</si>
  <si>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</si>
  <si>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</si>
  <si>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</si>
  <si>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</si>
  <si>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</si>
  <si>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</si>
  <si>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</si>
  <si>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</si>
  <si>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</si>
  <si>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</si>
  <si>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</si>
  <si>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</si>
  <si>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</si>
  <si>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</si>
  <si>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</si>
  <si>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</si>
  <si>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</si>
  <si>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</si>
  <si>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</si>
  <si>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</si>
  <si>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</si>
  <si>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</si>
  <si>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</si>
  <si>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</si>
  <si>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</si>
  <si>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</si>
  <si>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</si>
  <si>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</si>
  <si>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</si>
  <si>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</si>
  <si>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</si>
  <si>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</si>
  <si>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</si>
  <si>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</si>
  <si>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</si>
  <si>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</si>
  <si>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</si>
  <si>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</si>
  <si>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</si>
  <si>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</si>
  <si>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</si>
  <si>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</si>
  <si>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</si>
  <si>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</si>
  <si>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</si>
  <si>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</si>
  <si>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</si>
  <si>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</si>
  <si>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</si>
  <si>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</si>
  <si>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</si>
  <si>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</si>
  <si>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</si>
  <si>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</si>
  <si>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</si>
  <si>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</si>
  <si>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</si>
  <si>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</si>
  <si>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</si>
  <si>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</si>
  <si>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</si>
  <si>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</si>
  <si>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</si>
  <si>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</si>
  <si>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</si>
  <si>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</si>
  <si>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</si>
  <si>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</si>
  <si>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</si>
  <si>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</si>
  <si>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</si>
  <si>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</si>
  <si>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</si>
  <si>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</si>
  <si>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</si>
  <si>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</si>
  <si>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</si>
  <si>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</si>
  <si>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</si>
  <si>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</si>
  <si>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</si>
  <si>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</si>
  <si>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</si>
  <si>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</si>
  <si>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</si>
  <si>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</si>
  <si>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</si>
  <si>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</si>
  <si>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</si>
  <si>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</si>
  <si>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</si>
  <si>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</si>
  <si>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</si>
  <si>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</si>
  <si>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</si>
  <si>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</si>
  <si>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</si>
  <si>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</si>
  <si>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</si>
  <si>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</si>
  <si>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</si>
  <si>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</si>
  <si>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</si>
  <si>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</si>
  <si>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</si>
  <si>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</si>
  <si>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</si>
  <si>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</si>
  <si>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</si>
  <si>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</si>
  <si>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</si>
  <si>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</si>
  <si>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</si>
  <si>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</si>
  <si>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</si>
  <si>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</si>
  <si>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</si>
  <si>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</si>
  <si>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</si>
  <si>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</si>
  <si>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</si>
  <si>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</si>
  <si>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</si>
  <si>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</si>
  <si>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</si>
  <si>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</si>
  <si>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</si>
  <si>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</si>
  <si>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</si>
  <si>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</si>
  <si>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</si>
  <si>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</si>
  <si>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</si>
  <si>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</si>
  <si>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</si>
  <si>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</si>
  <si>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</si>
  <si>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</si>
  <si>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</si>
  <si>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</si>
  <si>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</si>
  <si>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</si>
  <si>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</si>
  <si>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</si>
  <si>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</si>
  <si>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</si>
  <si>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</si>
  <si>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</si>
  <si>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</si>
  <si>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</si>
  <si>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</si>
  <si>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</si>
  <si>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</si>
  <si>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</si>
  <si>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</si>
  <si>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</si>
  <si>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</si>
  <si>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</si>
  <si>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</si>
  <si>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</si>
  <si>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</si>
  <si>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</si>
  <si>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</si>
  <si>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</si>
  <si>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</si>
  <si>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</si>
  <si>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</si>
  <si>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</si>
  <si>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</si>
  <si>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</si>
  <si>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</si>
  <si>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</si>
  <si>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</si>
  <si>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</si>
  <si>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</si>
  <si>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</si>
  <si>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</si>
  <si>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</si>
  <si>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</si>
  <si>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</si>
  <si>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</si>
  <si>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</si>
  <si>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</si>
  <si>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</si>
  <si>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</si>
  <si>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</si>
  <si>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</si>
  <si>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</si>
  <si>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</si>
  <si>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</si>
  <si>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</si>
  <si>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</si>
  <si>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</si>
  <si>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</si>
  <si>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</si>
  <si>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</si>
  <si>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</si>
  <si>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</si>
  <si>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</si>
  <si>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</si>
  <si>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</si>
  <si>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</si>
  <si>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</si>
  <si>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</si>
  <si>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</si>
  <si>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</si>
  <si>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</si>
  <si>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</si>
  <si>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</si>
  <si>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</si>
  <si>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</si>
  <si>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</si>
  <si>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</si>
  <si>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</si>
  <si>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</si>
  <si>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</si>
  <si>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</si>
  <si>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</si>
  <si>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</si>
  <si>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</si>
  <si>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</si>
  <si>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</si>
  <si>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</si>
  <si>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</si>
  <si>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</si>
  <si>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</si>
  <si>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</si>
  <si>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</si>
  <si>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</si>
  <si>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</si>
  <si>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</si>
  <si>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</si>
  <si>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</si>
  <si>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</si>
  <si>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</si>
  <si>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</si>
  <si>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</si>
  <si>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</si>
  <si>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</si>
  <si>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</si>
  <si>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</si>
  <si>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</si>
  <si>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</si>
  <si>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</si>
  <si>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</si>
  <si>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</si>
  <si>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</si>
  <si>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</si>
  <si>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</si>
  <si>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</si>
  <si>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</si>
  <si>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</si>
  <si>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</si>
  <si>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</si>
  <si>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</si>
  <si>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</si>
  <si>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</si>
  <si>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</si>
  <si>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</si>
  <si>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</si>
  <si>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</si>
  <si>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</si>
  <si>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</si>
  <si>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</si>
  <si>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</si>
  <si>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</si>
  <si>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</si>
  <si>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</si>
  <si>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</si>
  <si>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</si>
  <si>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</si>
  <si>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</si>
  <si>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</si>
  <si>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</si>
  <si>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</si>
  <si>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</si>
  <si>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</si>
  <si>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</si>
  <si>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</si>
  <si>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</si>
  <si>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</si>
  <si>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</si>
  <si>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</si>
  <si>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</si>
  <si>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</si>
  <si>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</si>
  <si>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</si>
  <si>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</si>
  <si>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</si>
  <si>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</si>
  <si>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</si>
  <si>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</si>
  <si>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</si>
  <si>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</si>
  <si>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</si>
  <si>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</si>
  <si>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</si>
  <si>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</si>
  <si>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</si>
  <si>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</si>
  <si>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</si>
  <si>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</si>
  <si>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</si>
  <si>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</si>
  <si>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</si>
  <si>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</si>
  <si>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</si>
  <si>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</si>
  <si>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</si>
  <si>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</si>
  <si>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</si>
  <si>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</si>
  <si>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</si>
  <si>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</si>
  <si>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</si>
  <si>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</si>
  <si>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</si>
  <si>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</si>
  <si>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</si>
  <si>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</si>
  <si>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</si>
  <si>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</si>
  <si>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</si>
  <si>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</si>
  <si>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</si>
  <si>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</si>
  <si>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</si>
  <si>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</si>
  <si>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</si>
  <si>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</si>
  <si>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</si>
  <si>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</si>
  <si>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</si>
  <si>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</si>
  <si>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</si>
  <si>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</si>
  <si>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</si>
  <si>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</si>
  <si>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</si>
  <si>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</si>
  <si>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</si>
  <si>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</si>
  <si>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</si>
  <si>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</si>
  <si>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</si>
  <si>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</si>
  <si>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</si>
  <si>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</si>
  <si>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</si>
  <si>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</si>
  <si>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</si>
  <si>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</si>
  <si>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</si>
  <si>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</si>
  <si>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</si>
  <si>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</si>
  <si>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</si>
  <si>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</si>
  <si>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</si>
  <si>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</si>
  <si>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</si>
  <si>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</si>
  <si>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</si>
  <si>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</si>
  <si>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</si>
  <si>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</si>
  <si>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</si>
  <si>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</si>
  <si>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</si>
  <si>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</si>
  <si>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</si>
  <si>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</si>
  <si>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</si>
  <si>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</si>
  <si>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</si>
  <si>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</si>
  <si>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</si>
  <si>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</si>
  <si>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</si>
  <si>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</si>
  <si>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</si>
  <si>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</si>
  <si>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</si>
  <si>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</si>
  <si>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</si>
  <si>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</si>
  <si>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</si>
  <si>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</si>
  <si>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</si>
  <si>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</si>
  <si>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</si>
  <si>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</si>
  <si>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</si>
  <si>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</si>
  <si>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</si>
  <si>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</si>
  <si>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</si>
  <si>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</si>
  <si>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</si>
  <si>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</si>
  <si>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</si>
  <si>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</si>
  <si>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</si>
  <si>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</si>
  <si>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</si>
  <si>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</si>
  <si>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</si>
  <si>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</si>
  <si>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</si>
  <si>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</si>
  <si>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</si>
  <si>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</si>
  <si>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</si>
  <si>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</si>
  <si>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</si>
  <si>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</si>
  <si>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</si>
  <si>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</si>
  <si>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</si>
  <si>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</si>
  <si>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</si>
  <si>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</si>
  <si>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</si>
  <si>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</si>
  <si>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</si>
  <si>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</si>
  <si>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</si>
  <si>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</si>
  <si>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</si>
  <si>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</si>
  <si>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</si>
  <si>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</si>
  <si>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</si>
  <si>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</si>
  <si>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</si>
  <si>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</si>
  <si>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</si>
  <si>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</si>
  <si>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</si>
  <si>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</si>
  <si>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</si>
  <si>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</si>
  <si>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</si>
  <si>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</si>
  <si>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</si>
  <si>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</si>
  <si>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</si>
  <si>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</si>
  <si>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</si>
  <si>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</si>
  <si>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</si>
  <si>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</si>
  <si>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</si>
  <si>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</si>
  <si>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</si>
  <si>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</si>
  <si>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</si>
  <si>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</si>
  <si>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</si>
  <si>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</si>
  <si>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</si>
  <si>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</si>
  <si>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</si>
  <si>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</si>
  <si>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</si>
  <si>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</si>
  <si>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</si>
  <si>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</si>
  <si>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</si>
  <si>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</si>
  <si>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</si>
  <si>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</si>
  <si>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</si>
  <si>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</si>
  <si>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</si>
  <si>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</si>
  <si>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</si>
  <si>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</si>
  <si>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</si>
  <si>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</si>
  <si>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</si>
  <si>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</si>
  <si>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</si>
  <si>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</si>
  <si>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</si>
  <si>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</si>
  <si>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</si>
  <si>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</si>
  <si>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</si>
  <si>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</si>
  <si>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</si>
  <si>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</si>
  <si>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</si>
  <si>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</si>
  <si>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</si>
  <si>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</si>
  <si>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</si>
  <si>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</si>
  <si>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</si>
  <si>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</si>
  <si>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</si>
  <si>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</si>
  <si>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</si>
  <si>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</si>
  <si>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</si>
  <si>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</si>
  <si>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</si>
  <si>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</si>
  <si>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</si>
  <si>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</si>
  <si>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</si>
  <si>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</si>
  <si>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</si>
  <si>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</si>
  <si>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</si>
  <si>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</si>
  <si>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</si>
  <si>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</si>
  <si>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</si>
  <si>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</si>
  <si>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</si>
  <si>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</si>
  <si>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</si>
  <si>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</si>
  <si>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</si>
  <si>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</si>
  <si>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</si>
  <si>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</si>
  <si>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</si>
  <si>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</si>
  <si>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</si>
  <si>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</si>
  <si>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</si>
  <si>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</si>
  <si>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</si>
  <si>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</si>
  <si>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</si>
  <si>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</si>
  <si>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</si>
  <si>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</si>
  <si>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</si>
  <si>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</si>
  <si>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</si>
  <si>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</si>
  <si>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</si>
  <si>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</si>
  <si>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</si>
  <si>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</si>
  <si>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</si>
  <si>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</si>
  <si>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</si>
  <si>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</si>
  <si>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</si>
  <si>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</si>
  <si>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</si>
  <si>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</si>
  <si>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</si>
  <si>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</si>
  <si>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</si>
  <si>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</si>
  <si>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</si>
  <si>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</si>
  <si>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</si>
  <si>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</si>
  <si>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</si>
  <si>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</si>
  <si>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</si>
  <si>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</si>
  <si>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</si>
  <si>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</si>
  <si>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</si>
  <si>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</si>
  <si>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</si>
  <si>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</si>
  <si>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</si>
  <si>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</si>
  <si>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</si>
  <si>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</si>
  <si>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</si>
  <si>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</si>
  <si>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</si>
  <si>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</si>
  <si>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</si>
  <si>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</si>
  <si>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</si>
  <si>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</si>
  <si>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</si>
  <si>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</si>
  <si>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</si>
  <si>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</si>
  <si>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</si>
  <si>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</si>
  <si>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</si>
  <si>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</si>
  <si>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</si>
  <si>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</si>
  <si>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</si>
  <si>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</si>
  <si>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</si>
  <si>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</si>
  <si>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</si>
  <si>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</si>
  <si>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</si>
  <si>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</si>
  <si>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</si>
  <si>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</si>
  <si>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</si>
  <si>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</si>
  <si>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</si>
  <si>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</si>
  <si>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</si>
  <si>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</si>
  <si>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</si>
  <si>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</si>
  <si>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</si>
  <si>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</si>
  <si>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</si>
  <si>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</si>
  <si>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</si>
  <si>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</si>
  <si>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</si>
  <si>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</si>
  <si>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</si>
  <si>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</si>
  <si>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</si>
  <si>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</si>
  <si>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</si>
  <si>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</si>
  <si>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</si>
  <si>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</si>
  <si>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</si>
  <si>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</si>
  <si>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</si>
  <si>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</si>
  <si>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</si>
  <si>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</si>
  <si>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</si>
  <si>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</si>
  <si>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</si>
  <si>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</si>
  <si>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</si>
  <si>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</si>
  <si>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</si>
  <si>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</si>
  <si>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</si>
  <si>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</si>
  <si>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</si>
  <si>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</si>
  <si>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</si>
  <si>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</si>
  <si>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</si>
  <si>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</si>
  <si>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</si>
  <si>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</si>
  <si>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</si>
  <si>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</si>
  <si>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</si>
  <si>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</si>
  <si>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</si>
  <si>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</si>
  <si>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</si>
  <si>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</si>
  <si>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</si>
  <si>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</si>
  <si>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</si>
  <si>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</si>
  <si>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</si>
  <si>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</si>
  <si>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</si>
  <si>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</si>
  <si>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</si>
  <si>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</si>
  <si>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</si>
  <si>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</si>
  <si>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</si>
  <si>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</si>
  <si>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</si>
  <si>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</si>
  <si>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</si>
  <si>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</si>
  <si>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</si>
  <si>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</si>
  <si>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</si>
  <si>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</si>
  <si>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</si>
  <si>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</si>
  <si>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</si>
  <si>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</si>
  <si>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</si>
  <si>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</si>
  <si>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</si>
  <si>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</si>
  <si>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</si>
  <si>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</si>
  <si>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</si>
  <si>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</si>
  <si>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</si>
  <si>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</si>
  <si>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</si>
  <si>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</si>
  <si>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</si>
  <si>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</si>
  <si>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</si>
  <si>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</si>
  <si>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</si>
  <si>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</si>
  <si>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</si>
  <si>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</si>
  <si>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</si>
  <si>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</si>
  <si>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</si>
  <si>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</si>
  <si>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</si>
  <si>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</si>
  <si>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</si>
  <si>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</si>
  <si>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</si>
  <si>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</si>
  <si>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</si>
  <si>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</si>
  <si>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</si>
  <si>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</si>
  <si>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</si>
  <si>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</si>
  <si>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</si>
  <si>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</si>
  <si>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</si>
  <si>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</si>
  <si>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</si>
  <si>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</si>
  <si>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</si>
  <si>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</si>
  <si>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</si>
  <si>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</si>
  <si>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</si>
  <si>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</si>
  <si>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</si>
  <si>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</si>
  <si>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</si>
  <si>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</si>
  <si>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</si>
  <si>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</si>
  <si>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</si>
  <si>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</si>
  <si>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</si>
  <si>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</si>
  <si>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</si>
  <si>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</si>
  <si>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</si>
  <si>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</si>
  <si>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</si>
  <si>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</si>
  <si>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</si>
  <si>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</si>
  <si>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</si>
  <si>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</si>
  <si>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</si>
  <si>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</si>
  <si>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</si>
  <si>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</si>
  <si>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</si>
  <si>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</si>
  <si>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</si>
  <si>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</si>
  <si>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</si>
  <si>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</si>
  <si>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</si>
  <si>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</si>
  <si>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</si>
  <si>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</si>
  <si>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</si>
  <si>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</si>
  <si>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</si>
  <si>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</si>
  <si>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</si>
  <si>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</si>
  <si>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</si>
  <si>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</si>
  <si>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</si>
  <si>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</si>
  <si>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</si>
  <si>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</si>
  <si>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</si>
  <si>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</si>
  <si>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</si>
  <si>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</si>
  <si>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</si>
  <si>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</si>
  <si>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</si>
  <si>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</si>
  <si>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</si>
  <si>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</si>
  <si>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</si>
  <si>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</si>
  <si>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</si>
  <si>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</si>
  <si>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</si>
  <si>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</si>
  <si>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</si>
  <si>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</si>
  <si>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</si>
  <si>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</si>
  <si>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</si>
  <si>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</si>
  <si>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</si>
  <si>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</si>
  <si>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</si>
  <si>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</si>
  <si>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</si>
  <si>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</si>
  <si>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</si>
  <si>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</si>
  <si>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</si>
  <si>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</si>
  <si>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</si>
  <si>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</si>
  <si>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</si>
  <si>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</si>
  <si>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</si>
  <si>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</si>
  <si>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</si>
  <si>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</si>
  <si>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</si>
  <si>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</si>
  <si>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</si>
  <si>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</si>
  <si>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</si>
  <si>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</si>
  <si>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</si>
  <si>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</si>
  <si>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</si>
  <si>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</si>
  <si>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</si>
  <si>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</si>
  <si>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</si>
  <si>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</si>
  <si>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</si>
  <si>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</si>
  <si>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</si>
  <si>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</si>
  <si>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</si>
  <si>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</si>
  <si>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</si>
  <si>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</si>
  <si>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</si>
  <si>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</si>
  <si>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</si>
  <si>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</si>
  <si>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</si>
  <si>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</si>
  <si>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</si>
  <si>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</si>
  <si>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</si>
  <si>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</si>
  <si>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</si>
  <si>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</si>
  <si>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</si>
  <si>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</si>
  <si>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</si>
  <si>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</si>
  <si>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</si>
  <si>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</si>
  <si>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</si>
  <si>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</si>
  <si>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</si>
  <si>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</si>
  <si>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</si>
  <si>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</si>
  <si>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</si>
  <si>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</si>
  <si>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</si>
  <si>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</si>
  <si>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</si>
  <si>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</si>
  <si>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</si>
  <si>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</si>
  <si>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</si>
  <si>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</si>
  <si>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</si>
  <si>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</si>
  <si>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</si>
  <si>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</si>
  <si>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</si>
  <si>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</si>
  <si>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</si>
  <si>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</si>
  <si>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</si>
  <si>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</si>
  <si>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</si>
  <si>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</si>
  <si>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</si>
  <si>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</si>
  <si>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</si>
  <si>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</si>
  <si>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</si>
  <si>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</si>
  <si>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</si>
  <si>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</si>
  <si>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</si>
  <si>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</si>
  <si>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</si>
  <si>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</si>
  <si>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</si>
  <si>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</si>
  <si>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</si>
  <si>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</si>
  <si>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</si>
  <si>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</si>
  <si>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</si>
  <si>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</si>
  <si>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</si>
  <si>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</si>
  <si>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</si>
  <si>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</si>
  <si>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</si>
  <si>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</si>
  <si>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</si>
  <si>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</si>
  <si>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</si>
  <si>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</si>
  <si>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</si>
  <si>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</si>
  <si>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</si>
  <si>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</si>
  <si>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</si>
  <si>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</si>
  <si>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</si>
  <si>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</si>
  <si>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</si>
  <si>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</si>
  <si>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</si>
  <si>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</si>
  <si>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</si>
  <si>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</si>
  <si>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</si>
  <si>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</si>
  <si>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</si>
  <si>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</si>
  <si>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</si>
  <si>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</si>
  <si>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</si>
  <si>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</si>
  <si>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</si>
  <si>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</si>
  <si>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</si>
  <si>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</si>
  <si>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</si>
  <si>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</si>
  <si>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</si>
  <si>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</si>
  <si>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</si>
  <si>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</si>
  <si>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</si>
  <si>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</si>
  <si>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</si>
  <si>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</si>
  <si>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</si>
  <si>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</si>
  <si>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</si>
  <si>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</si>
  <si>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</si>
  <si>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</si>
  <si>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</si>
  <si>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</si>
  <si>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</si>
  <si>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</si>
  <si>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</si>
  <si>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</si>
  <si>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</si>
  <si>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</si>
  <si>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</si>
  <si>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</si>
  <si>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</si>
  <si>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</si>
  <si>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</si>
  <si>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</si>
  <si>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</si>
  <si>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</si>
  <si>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</si>
  <si>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</si>
  <si>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</si>
  <si>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</si>
  <si>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</si>
  <si>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</si>
  <si>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</si>
  <si>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</si>
  <si>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</si>
  <si>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</si>
  <si>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</si>
  <si>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</si>
  <si>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</si>
  <si>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</si>
  <si>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</si>
  <si>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</si>
  <si>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</si>
  <si>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</si>
  <si>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</si>
  <si>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</si>
  <si>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</si>
  <si>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</si>
  <si>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</si>
  <si>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</si>
  <si>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</si>
  <si>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</si>
  <si>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</si>
  <si>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</si>
  <si>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</si>
  <si>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</si>
  <si>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</si>
  <si>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</si>
  <si>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</si>
  <si>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</si>
  <si>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</si>
  <si>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</si>
  <si>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</si>
  <si>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</si>
  <si>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</si>
  <si>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</si>
  <si>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</si>
  <si>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</si>
  <si>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</si>
  <si>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</si>
  <si>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</si>
  <si>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</si>
  <si>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</si>
  <si>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</si>
  <si>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</si>
  <si>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</si>
  <si>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</si>
  <si>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</si>
  <si>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</si>
  <si>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</si>
  <si>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</si>
  <si>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</si>
  <si>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</si>
  <si>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</si>
  <si>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</si>
  <si>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</si>
  <si>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</si>
  <si>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</si>
  <si>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</si>
  <si>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</si>
  <si>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</si>
  <si>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</si>
  <si>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</si>
  <si>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</si>
  <si>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</si>
  <si>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</si>
  <si>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</si>
  <si>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</si>
  <si>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</si>
  <si>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</si>
  <si>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</si>
  <si>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</si>
  <si>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</si>
  <si>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</si>
  <si>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</si>
  <si>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</si>
  <si>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</si>
  <si>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</si>
  <si>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</si>
  <si>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</si>
  <si>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</si>
  <si>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</si>
  <si>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</si>
  <si>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</si>
  <si>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</si>
  <si>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</si>
  <si>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</si>
  <si>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</si>
  <si>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</si>
  <si>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</si>
  <si>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</si>
  <si>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</si>
  <si>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</si>
  <si>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</si>
  <si>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</si>
  <si>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</si>
  <si>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</si>
  <si>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</si>
  <si>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</si>
  <si>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</si>
  <si>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</si>
  <si>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</si>
  <si>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</si>
  <si>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</si>
  <si>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</si>
  <si>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</si>
  <si>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</si>
  <si>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</si>
  <si>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</si>
  <si>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</si>
  <si>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</si>
  <si>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</si>
  <si>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</si>
  <si>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</si>
  <si>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</si>
  <si>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</si>
  <si>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</si>
  <si>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</si>
  <si>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</si>
  <si>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</si>
  <si>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</si>
  <si>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</si>
  <si>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</si>
  <si>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</si>
  <si>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</si>
  <si>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</si>
  <si>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</si>
  <si>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</si>
  <si>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</si>
  <si>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</si>
  <si>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</si>
  <si>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</si>
  <si>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</si>
  <si>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</si>
  <si>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</si>
  <si>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</si>
  <si>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</si>
  <si>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</si>
  <si>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</si>
  <si>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</si>
  <si>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</si>
  <si>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</si>
  <si>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</si>
  <si>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</si>
  <si>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</si>
  <si>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</si>
  <si>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</si>
  <si>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</si>
  <si>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</si>
  <si>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</si>
  <si>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</si>
  <si>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</si>
  <si>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</si>
  <si>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</si>
  <si>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</si>
  <si>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</si>
  <si>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</si>
  <si>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</si>
  <si>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</si>
  <si>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</si>
  <si>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</si>
  <si>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</si>
  <si>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</si>
  <si>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</si>
  <si>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</si>
  <si>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</si>
  <si>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</si>
  <si>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</si>
  <si>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</si>
  <si>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</si>
  <si>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</si>
  <si>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</si>
  <si>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</si>
  <si>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</si>
  <si>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</si>
  <si>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</si>
  <si>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</si>
  <si>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</si>
  <si>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</si>
  <si>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</si>
  <si>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</si>
  <si>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</si>
  <si>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</si>
  <si>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</si>
  <si>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</si>
  <si>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</si>
  <si>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</si>
  <si>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</si>
  <si>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</si>
  <si>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</si>
  <si>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</si>
  <si>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</si>
  <si>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</si>
  <si>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</si>
  <si>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</si>
  <si>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</si>
  <si>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</si>
  <si>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</si>
  <si>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</si>
  <si>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</si>
  <si>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</si>
  <si>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</si>
  <si>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</si>
  <si>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</si>
  <si>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</si>
  <si>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</si>
  <si>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</si>
  <si>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</si>
  <si>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</si>
  <si>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</si>
  <si>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</si>
  <si>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</si>
  <si>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</si>
  <si>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</si>
  <si>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</si>
  <si>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</si>
  <si>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</si>
  <si>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</si>
  <si>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</si>
  <si>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</si>
  <si>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</si>
  <si>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</si>
  <si>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</si>
  <si>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</si>
  <si>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</si>
  <si>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</si>
  <si>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</si>
  <si>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</si>
  <si>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</si>
  <si>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</si>
  <si>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</si>
  <si>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</si>
  <si>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</si>
  <si>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</si>
  <si>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</si>
  <si>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</si>
  <si>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</si>
  <si>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</si>
  <si>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</si>
  <si>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</si>
  <si>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</si>
  <si>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</si>
  <si>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</si>
  <si>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</si>
  <si>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</si>
  <si>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</si>
  <si>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</si>
  <si>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</si>
  <si>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</si>
  <si>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</si>
  <si>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</si>
  <si>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</si>
  <si>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</si>
  <si>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</si>
  <si>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</si>
  <si>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</si>
  <si>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</si>
  <si>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</si>
  <si>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</si>
  <si>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</si>
  <si>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</si>
  <si>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</si>
  <si>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</si>
  <si>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</si>
  <si>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</si>
  <si>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</si>
  <si>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</si>
  <si>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</si>
  <si>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</si>
  <si>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</si>
  <si>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</si>
  <si>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</si>
  <si>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</si>
  <si>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</si>
  <si>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</si>
  <si>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</si>
  <si>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</si>
  <si>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</si>
  <si>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</si>
  <si>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</si>
  <si>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</si>
  <si>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</si>
  <si>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</si>
  <si>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</si>
  <si>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</si>
  <si>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</si>
  <si>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</si>
  <si>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</si>
  <si>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</si>
  <si>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</si>
  <si>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</si>
  <si>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</si>
  <si>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</si>
  <si>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</si>
  <si>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</si>
  <si>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</si>
  <si>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</si>
  <si>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</si>
  <si>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</si>
  <si>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</si>
  <si>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</si>
  <si>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</si>
  <si>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</si>
  <si>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</si>
  <si>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</si>
  <si>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</si>
  <si>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</si>
  <si>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</si>
  <si>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</si>
  <si>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</si>
  <si>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</si>
  <si>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</si>
  <si>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</si>
  <si>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</si>
  <si>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</si>
  <si>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</si>
  <si>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</si>
  <si>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</si>
  <si>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</si>
  <si>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</si>
  <si>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</si>
  <si>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</si>
  <si>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</si>
  <si>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</si>
  <si>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</si>
  <si>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</si>
  <si>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</si>
  <si>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</si>
  <si>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</si>
  <si>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</si>
  <si>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</si>
  <si>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</si>
  <si>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</si>
  <si>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</si>
  <si>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</si>
  <si>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</si>
  <si>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</si>
  <si>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</si>
  <si>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</si>
  <si>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</si>
  <si>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</si>
  <si>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</si>
  <si>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</si>
  <si>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</si>
  <si>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</si>
  <si>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</si>
  <si>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</si>
  <si>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</si>
  <si>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</si>
  <si>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</si>
  <si>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</si>
  <si>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</si>
  <si>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</si>
  <si>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</si>
  <si>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</si>
  <si>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</si>
  <si>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</si>
  <si>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</si>
  <si>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</si>
  <si>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</si>
  <si>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</si>
  <si>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</si>
  <si>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</si>
  <si>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</si>
  <si>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</si>
  <si>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</si>
  <si>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</si>
  <si>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</si>
  <si>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</si>
  <si>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</si>
  <si>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</si>
  <si>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</si>
  <si>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</si>
  <si>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</si>
  <si>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</si>
  <si>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</si>
  <si>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</si>
  <si>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</si>
  <si>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</si>
  <si>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</si>
  <si>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</si>
  <si>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</si>
  <si>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</si>
  <si>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</si>
  <si>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</si>
  <si>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</si>
  <si>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</si>
  <si>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</si>
  <si>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</si>
  <si>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</si>
  <si>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</si>
  <si>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</si>
  <si>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</si>
  <si>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</si>
  <si>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</si>
  <si>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</si>
  <si>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</si>
  <si>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</si>
  <si>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</si>
  <si>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</si>
  <si>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</si>
  <si>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</si>
  <si>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</si>
  <si>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</si>
  <si>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</si>
  <si>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</si>
  <si>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</si>
  <si>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</si>
  <si>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</si>
  <si>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</si>
  <si>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</si>
  <si>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</si>
  <si>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</si>
  <si>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</si>
  <si>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</si>
  <si>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</si>
  <si>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</si>
  <si>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</si>
  <si>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</si>
  <si>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</si>
  <si>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</si>
  <si>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</si>
  <si>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</si>
  <si>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</si>
  <si>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</si>
  <si>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</si>
  <si>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</si>
  <si>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</si>
  <si>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</si>
  <si>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</si>
  <si>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</si>
  <si>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</si>
  <si>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</si>
  <si>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</si>
  <si>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</si>
  <si>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</si>
  <si>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</si>
  <si>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</si>
  <si>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</si>
  <si>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</si>
  <si>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</si>
  <si>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</si>
  <si>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</si>
  <si>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</si>
  <si>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</si>
  <si>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</si>
  <si>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</si>
  <si>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</si>
  <si>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</si>
  <si>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</si>
  <si>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</si>
  <si>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</si>
  <si>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</si>
  <si>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</si>
  <si>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</si>
  <si>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</si>
  <si>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</si>
  <si>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</si>
  <si>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</si>
  <si>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</si>
  <si>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</si>
  <si>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</si>
  <si>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</si>
  <si>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</si>
  <si>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</si>
  <si>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</si>
  <si>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</si>
  <si>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</si>
  <si>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</si>
  <si>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</si>
  <si>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</si>
  <si>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</si>
  <si>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</si>
  <si>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</si>
  <si>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</si>
  <si>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</si>
  <si>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</si>
  <si>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</si>
  <si>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</si>
  <si>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</si>
  <si>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</si>
  <si>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</si>
  <si>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</si>
  <si>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</si>
  <si>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</si>
  <si>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</si>
  <si>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</si>
  <si>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</si>
  <si>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</si>
  <si>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</si>
  <si>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</si>
  <si>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</si>
  <si>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</si>
  <si>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</si>
  <si>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</si>
  <si>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</si>
  <si>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</si>
  <si>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</si>
  <si>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</si>
  <si>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</si>
  <si>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</si>
  <si>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</si>
  <si>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</si>
  <si>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</si>
  <si>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</si>
  <si>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</si>
  <si>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</si>
  <si>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</si>
  <si>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</si>
  <si>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</si>
  <si>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</si>
  <si>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</si>
  <si>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</si>
  <si>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</si>
  <si>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</si>
  <si>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</si>
  <si>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</si>
  <si>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</si>
  <si>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</si>
  <si>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</si>
  <si>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</si>
  <si>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</si>
  <si>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</si>
  <si>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</si>
  <si>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</si>
  <si>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</si>
  <si>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</si>
  <si>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</si>
  <si>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</si>
  <si>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</si>
  <si>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</si>
  <si>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</si>
  <si>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</si>
  <si>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</si>
  <si>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</si>
  <si>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</si>
  <si>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</si>
  <si>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</si>
  <si>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</si>
  <si>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</si>
  <si>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</si>
  <si>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</si>
  <si>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</si>
  <si>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</si>
  <si>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</si>
  <si>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</si>
  <si>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</si>
  <si>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</si>
  <si>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</si>
  <si>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</si>
  <si>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</si>
  <si>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</si>
  <si>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</si>
  <si>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</si>
  <si>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</si>
  <si>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</si>
  <si>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</si>
  <si>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</si>
  <si>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</si>
  <si>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</si>
  <si>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</si>
  <si>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</si>
  <si>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</si>
  <si>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</si>
  <si>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</si>
  <si>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</si>
  <si>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</si>
  <si>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</si>
  <si>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</si>
  <si>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</si>
  <si>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</si>
  <si>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</si>
  <si>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</si>
  <si>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</si>
  <si>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</si>
  <si>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</si>
  <si>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</si>
  <si>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</si>
  <si>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</si>
  <si>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</si>
  <si>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</si>
  <si>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</si>
  <si>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</si>
  <si>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</si>
  <si>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</si>
  <si>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</si>
  <si>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</si>
  <si>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</si>
  <si>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</si>
  <si>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</si>
  <si>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</si>
  <si>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</si>
  <si>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</si>
  <si>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</si>
  <si>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</si>
  <si>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</si>
  <si>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</si>
  <si>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</si>
  <si>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</si>
  <si>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</si>
  <si>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</si>
  <si>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</si>
  <si>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</si>
  <si>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</si>
  <si>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</si>
  <si>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</si>
  <si>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</si>
  <si>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</si>
  <si>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</si>
  <si>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</si>
  <si>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</si>
  <si>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</si>
  <si>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</si>
  <si>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</si>
  <si>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</si>
  <si>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</si>
  <si>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</si>
  <si>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</si>
  <si>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</si>
  <si>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</si>
  <si>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</si>
  <si>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</si>
  <si>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</si>
  <si>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</si>
  <si>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</si>
  <si>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</si>
  <si>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</si>
  <si>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</si>
  <si>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</si>
  <si>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</si>
  <si>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</si>
  <si>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</si>
  <si>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</si>
  <si>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</si>
  <si>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</si>
  <si>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</si>
  <si>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</si>
  <si>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</si>
  <si>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</si>
  <si>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</si>
  <si>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</si>
  <si>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</si>
  <si>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</si>
  <si>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</si>
  <si>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</si>
  <si>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</si>
  <si>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</si>
  <si>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</si>
  <si>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</si>
  <si>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</si>
  <si>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</si>
  <si>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</si>
  <si>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</si>
  <si>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</si>
  <si>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</si>
  <si>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</si>
  <si>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</si>
  <si>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</si>
  <si>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</si>
  <si>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</si>
  <si>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</si>
  <si>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</si>
  <si>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</si>
  <si>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</si>
  <si>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</si>
  <si>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</si>
  <si>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</si>
  <si>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</si>
  <si>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</si>
  <si>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</si>
  <si>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</si>
  <si>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</si>
  <si>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</si>
  <si>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</si>
  <si>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</si>
  <si>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</si>
  <si>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</si>
  <si>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</si>
  <si>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</si>
  <si>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</si>
  <si>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</si>
  <si>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</si>
  <si>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</si>
  <si>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</si>
  <si>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</si>
  <si>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</si>
  <si>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</si>
  <si>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</si>
  <si>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</si>
  <si>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</si>
  <si>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</si>
  <si>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</si>
  <si>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</si>
  <si>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</si>
  <si>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</si>
  <si>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</si>
  <si>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</si>
  <si>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</si>
  <si>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</si>
  <si>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</si>
  <si>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</si>
  <si>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</si>
  <si>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</si>
  <si>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</si>
  <si>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</si>
  <si>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</si>
  <si>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</si>
  <si>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</si>
  <si>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</si>
  <si>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</si>
  <si>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</si>
  <si>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</si>
  <si>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</si>
  <si>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</si>
  <si>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</si>
  <si>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</si>
  <si>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</si>
  <si>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</si>
  <si>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</si>
  <si>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</si>
  <si>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</si>
  <si>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</si>
  <si>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</si>
  <si>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</si>
  <si>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</si>
  <si>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</si>
  <si>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</si>
  <si>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</si>
  <si>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</si>
  <si>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</si>
  <si>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</si>
  <si>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</si>
  <si>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</si>
  <si>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</si>
  <si>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</si>
  <si>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</si>
  <si>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</si>
  <si>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</si>
  <si>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</si>
  <si>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</si>
  <si>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</si>
  <si>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</si>
  <si>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</si>
  <si>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</si>
  <si>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</si>
  <si>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</si>
  <si>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</si>
  <si>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</si>
  <si>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</si>
  <si>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</si>
  <si>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</si>
  <si>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</si>
  <si>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</si>
  <si>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</si>
  <si>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</si>
  <si>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</si>
  <si>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</si>
  <si>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</si>
  <si>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</si>
  <si>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</si>
  <si>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</si>
  <si>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</si>
  <si>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</si>
  <si>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</si>
  <si>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</si>
  <si>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</si>
  <si>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</si>
  <si>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</si>
  <si>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</si>
  <si>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</si>
  <si>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</si>
  <si>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</si>
  <si>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</si>
  <si>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</si>
  <si>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</si>
  <si>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</si>
  <si>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</si>
  <si>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</si>
  <si>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</si>
  <si>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</si>
  <si>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</si>
  <si>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</si>
  <si>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</si>
  <si>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</si>
  <si>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</si>
  <si>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</si>
  <si>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</si>
  <si>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</si>
  <si>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</si>
  <si>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</si>
  <si>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</si>
  <si>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</si>
  <si>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</si>
  <si>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</si>
  <si>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</si>
  <si>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</si>
  <si>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</si>
  <si>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</si>
  <si>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</si>
  <si>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</si>
  <si>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</si>
  <si>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</si>
  <si>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</si>
  <si>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</si>
  <si>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</si>
  <si>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</si>
  <si>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</si>
  <si>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</si>
  <si>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</si>
  <si>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</si>
  <si>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</si>
  <si>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</si>
  <si>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</si>
  <si>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</si>
  <si>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</si>
  <si>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</si>
  <si>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</si>
  <si>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</si>
  <si>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</si>
  <si>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</si>
  <si>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</si>
  <si>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</si>
  <si>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</si>
  <si>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</si>
  <si>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</si>
  <si>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</si>
  <si>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</si>
  <si>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</si>
  <si>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</si>
  <si>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</si>
  <si>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</si>
  <si>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</si>
  <si>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</si>
  <si>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</si>
  <si>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</si>
  <si>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</si>
  <si>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</si>
  <si>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</si>
  <si>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</si>
  <si>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</si>
  <si>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</si>
  <si>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</si>
  <si>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</si>
  <si>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</si>
  <si>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</si>
  <si>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</si>
  <si>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</si>
  <si>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</si>
  <si>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</si>
  <si>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</si>
  <si>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</si>
  <si>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</si>
  <si>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</si>
  <si>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</si>
  <si>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</si>
  <si>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</si>
  <si>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</si>
  <si>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</si>
  <si>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</si>
  <si>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</si>
  <si>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</si>
  <si>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</si>
  <si>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</si>
  <si>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</si>
  <si>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</si>
  <si>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</si>
  <si>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</si>
  <si>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</si>
  <si>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</si>
  <si>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</si>
  <si>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</si>
  <si>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</si>
  <si>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</si>
  <si>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</si>
  <si>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</si>
  <si>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</si>
  <si>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</si>
  <si>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</si>
  <si>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</si>
  <si>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</si>
  <si>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</si>
  <si>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</si>
  <si>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</si>
  <si>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</si>
  <si>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</si>
  <si>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</si>
  <si>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</si>
  <si>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</si>
  <si>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</si>
  <si>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</si>
  <si>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</si>
  <si>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</si>
  <si>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</si>
  <si>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</si>
  <si>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</si>
  <si>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</si>
  <si>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</si>
  <si>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</si>
  <si>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</si>
  <si>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</si>
  <si>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</si>
  <si>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</si>
  <si>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</si>
  <si>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</si>
  <si>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</si>
  <si>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</si>
  <si>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</si>
  <si>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</si>
  <si>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</si>
  <si>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</si>
  <si>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</si>
  <si>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</si>
  <si>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</si>
  <si>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</si>
  <si>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</si>
  <si>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</si>
  <si>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</si>
  <si>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</si>
  <si>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</si>
  <si>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</si>
  <si>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</si>
  <si>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</si>
  <si>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</si>
  <si>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</si>
  <si>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</si>
  <si>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</si>
  <si>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</si>
  <si>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</si>
  <si>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</si>
  <si>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</si>
  <si>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</si>
  <si>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</si>
  <si>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</si>
  <si>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</si>
  <si>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</si>
  <si>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</si>
  <si>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</si>
  <si>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</si>
  <si>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</si>
  <si>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</si>
  <si>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</si>
  <si>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</si>
  <si>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</si>
  <si>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</si>
  <si>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</si>
  <si>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</si>
  <si>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</si>
  <si>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</si>
  <si>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</si>
  <si>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</si>
  <si>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</si>
  <si>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</si>
  <si>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</si>
  <si>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</si>
  <si>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</si>
  <si>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</si>
  <si>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</si>
  <si>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</si>
  <si>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</si>
  <si>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</si>
  <si>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</si>
  <si>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</si>
  <si>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</si>
  <si>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</si>
  <si>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</si>
  <si>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</si>
  <si>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</si>
  <si>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</si>
  <si>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</si>
  <si>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</si>
  <si>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</si>
  <si>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</si>
  <si>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</si>
  <si>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</si>
  <si>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</si>
  <si>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</si>
  <si>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</si>
  <si>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</si>
  <si>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</si>
  <si>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</si>
  <si>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</si>
  <si>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</si>
  <si>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</si>
  <si>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</si>
  <si>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</si>
  <si>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</si>
  <si>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</si>
  <si>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</si>
  <si>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</si>
  <si>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</si>
  <si>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</si>
  <si>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</si>
  <si>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</si>
  <si>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</si>
  <si>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</si>
  <si>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</si>
  <si>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</si>
  <si>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</si>
  <si>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</si>
  <si>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</si>
  <si>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</si>
  <si>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</si>
  <si>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</si>
  <si>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</si>
  <si>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</si>
  <si>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</si>
  <si>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</si>
  <si>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</si>
  <si>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</si>
  <si>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</si>
  <si>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</si>
  <si>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</si>
  <si>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</si>
  <si>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</si>
  <si>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</si>
  <si>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</si>
  <si>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</si>
  <si>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</si>
  <si>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</si>
  <si>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</si>
  <si>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</si>
  <si>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</si>
  <si>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</si>
  <si>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</si>
  <si>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</si>
  <si>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</si>
  <si>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</si>
  <si>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</si>
  <si>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</si>
  <si>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</si>
  <si>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</si>
  <si>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</si>
  <si>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</si>
  <si>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</si>
  <si>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</si>
  <si>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</si>
  <si>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</si>
  <si>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</si>
  <si>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</si>
  <si>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</si>
  <si>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</si>
  <si>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</si>
  <si>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</si>
  <si>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</si>
  <si>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</si>
  <si>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</si>
  <si>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</si>
  <si>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</si>
  <si>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</si>
  <si>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</si>
  <si>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</si>
  <si>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</si>
  <si>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</si>
  <si>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</si>
  <si>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</si>
  <si>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</si>
  <si>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</si>
  <si>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</si>
  <si>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</si>
  <si>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</si>
  <si>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</si>
  <si>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</si>
  <si>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</si>
  <si>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</si>
  <si>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</si>
  <si>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</si>
  <si>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</si>
  <si>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</si>
  <si>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</si>
  <si>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</si>
  <si>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</si>
  <si>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</si>
  <si>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</si>
  <si>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</si>
  <si>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</si>
  <si>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</si>
  <si>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</si>
  <si>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</si>
  <si>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</si>
  <si>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</si>
  <si>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</si>
  <si>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</si>
  <si>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</si>
  <si>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</si>
  <si>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</si>
  <si>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</si>
  <si>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</si>
  <si>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</si>
  <si>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</si>
  <si>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</si>
  <si>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</si>
  <si>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</si>
  <si>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</si>
  <si>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</si>
  <si>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</si>
  <si>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</si>
  <si>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</si>
  <si>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</si>
  <si>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</si>
  <si>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</si>
  <si>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</si>
  <si>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</si>
  <si>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</si>
  <si>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</si>
  <si>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</si>
  <si>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</si>
  <si>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</si>
  <si>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</si>
  <si>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</si>
  <si>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</si>
  <si>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</si>
  <si>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</si>
  <si>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</si>
  <si>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</si>
  <si>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</si>
  <si>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</si>
  <si>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</si>
  <si>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</si>
  <si>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</si>
  <si>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</si>
  <si>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</si>
  <si>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</si>
  <si>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</si>
  <si>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</si>
  <si>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</si>
  <si>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</si>
  <si>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</si>
  <si>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</si>
  <si>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</si>
  <si>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</si>
  <si>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</si>
  <si>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</si>
  <si>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</si>
  <si>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</si>
  <si>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</si>
  <si>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</si>
  <si>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</si>
  <si>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</si>
  <si>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</si>
  <si>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</si>
  <si>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</si>
  <si>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</si>
  <si>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</si>
  <si>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</si>
  <si>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</si>
  <si>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</si>
  <si>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</si>
  <si>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</si>
  <si>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</si>
  <si>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</si>
  <si>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</si>
  <si>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</si>
  <si>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</si>
  <si>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</si>
  <si>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</si>
  <si>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</si>
  <si>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</si>
  <si>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</si>
  <si>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</si>
  <si>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</si>
  <si>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</si>
  <si>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</si>
  <si>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</si>
  <si>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</si>
  <si>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</si>
  <si>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</si>
  <si>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</si>
  <si>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</si>
  <si>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</si>
  <si>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</si>
  <si>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</si>
  <si>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</si>
  <si>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</si>
  <si>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</si>
  <si>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</si>
  <si>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</si>
  <si>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</si>
  <si>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</si>
  <si>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</si>
  <si>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</si>
  <si>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</si>
  <si>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</si>
  <si>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</si>
  <si>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</si>
  <si>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</si>
  <si>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</si>
  <si>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</si>
  <si>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</si>
  <si>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</si>
  <si>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</si>
  <si>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</si>
  <si>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</si>
  <si>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</si>
  <si>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</si>
  <si>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</si>
  <si>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</si>
  <si>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</si>
  <si>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</si>
  <si>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</si>
  <si>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</si>
  <si>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</si>
  <si>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</si>
  <si>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</si>
  <si>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</si>
  <si>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</si>
  <si>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</si>
  <si>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</si>
  <si>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</si>
  <si>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</si>
  <si>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</si>
  <si>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</si>
  <si>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</si>
  <si>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</si>
  <si>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</si>
  <si>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</si>
  <si>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</si>
  <si>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</si>
  <si>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</si>
  <si>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</si>
  <si>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</si>
  <si>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</si>
  <si>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</si>
  <si>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</si>
  <si>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</si>
  <si>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</si>
  <si>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</si>
  <si>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</si>
  <si>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</si>
  <si>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</si>
  <si>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</si>
  <si>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</si>
  <si>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</si>
  <si>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</si>
  <si>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</si>
  <si>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</si>
  <si>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</si>
  <si>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</si>
  <si>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</si>
  <si>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</si>
  <si>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</si>
  <si>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</si>
  <si>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</si>
  <si>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</si>
  <si>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</si>
  <si>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</si>
  <si>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</si>
  <si>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</si>
  <si>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</si>
  <si>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</si>
  <si>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</si>
  <si>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</si>
  <si>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</si>
  <si>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</si>
  <si>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</si>
  <si>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</si>
  <si>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</si>
  <si>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</si>
  <si>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</si>
  <si>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</si>
  <si>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</si>
  <si>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</si>
  <si>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</si>
  <si>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</si>
  <si>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</si>
  <si>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</si>
  <si>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</si>
  <si>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</si>
  <si>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</si>
  <si>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</si>
  <si>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</si>
  <si>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</si>
  <si>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</si>
  <si>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</si>
  <si>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</si>
  <si>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</si>
  <si>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</si>
  <si>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</si>
  <si>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</si>
  <si>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</si>
  <si>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</si>
  <si>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</si>
  <si>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</si>
  <si>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</si>
  <si>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</si>
  <si>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</si>
  <si>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</si>
  <si>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</si>
  <si>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</si>
  <si>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</si>
  <si>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</si>
  <si>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</si>
  <si>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</si>
  <si>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</si>
  <si>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</si>
  <si>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</si>
  <si>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</si>
  <si>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</si>
  <si>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</si>
  <si>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</si>
  <si>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</si>
  <si>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</si>
  <si>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</si>
  <si>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</si>
  <si>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</si>
  <si>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</si>
  <si>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</si>
  <si>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</si>
  <si>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</si>
  <si>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</si>
  <si>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</si>
  <si>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</si>
  <si>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</si>
  <si>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</si>
  <si>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</si>
  <si>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</si>
  <si>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</si>
  <si>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</si>
  <si>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</si>
  <si>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</si>
  <si>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</si>
  <si>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</si>
  <si>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</si>
  <si>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</si>
  <si>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</si>
  <si>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</si>
  <si>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</si>
  <si>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</si>
  <si>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</si>
  <si>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</si>
  <si>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</si>
  <si>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</si>
  <si>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</si>
  <si>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</si>
  <si>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</si>
  <si>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</si>
  <si>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</si>
  <si>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</si>
  <si>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</si>
  <si>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</si>
  <si>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</si>
  <si>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</si>
  <si>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</si>
  <si>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</si>
  <si>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</si>
  <si>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</si>
  <si>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</si>
  <si>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</si>
  <si>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</si>
  <si>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</si>
  <si>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</si>
  <si>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</si>
  <si>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</si>
  <si>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</si>
  <si>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</si>
  <si>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</si>
  <si>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</si>
  <si>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</si>
  <si>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</si>
  <si>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</si>
  <si>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</si>
  <si>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</si>
  <si>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</si>
  <si>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</si>
  <si>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</si>
  <si>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</si>
  <si>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</si>
  <si>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</si>
  <si>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</si>
  <si>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</si>
  <si>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</si>
  <si>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</si>
  <si>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</si>
  <si>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</si>
  <si>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</si>
  <si>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</si>
  <si>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</si>
  <si>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</si>
  <si>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</si>
  <si>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</si>
  <si>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</si>
  <si>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</si>
  <si>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</si>
  <si>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</si>
  <si>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</si>
  <si>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</si>
  <si>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</si>
  <si>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</si>
  <si>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</si>
  <si>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</si>
  <si>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</si>
  <si>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</si>
  <si>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</si>
  <si>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</si>
  <si>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</si>
  <si>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</si>
  <si>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</si>
  <si>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</si>
  <si>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</si>
  <si>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</si>
  <si>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</si>
  <si>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</si>
  <si>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</si>
  <si>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</si>
  <si>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</si>
  <si>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</si>
  <si>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</si>
  <si>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</si>
  <si>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</si>
  <si>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</si>
  <si>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</si>
  <si>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</si>
  <si>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</si>
  <si>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</si>
  <si>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</si>
  <si>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</si>
  <si>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</si>
  <si>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</si>
  <si>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</si>
  <si>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</si>
  <si>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</si>
  <si>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</si>
  <si>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</si>
  <si>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</si>
  <si>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</si>
  <si>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</si>
  <si>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</si>
  <si>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</si>
  <si>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</si>
  <si>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</si>
  <si>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</si>
  <si>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</si>
  <si>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</si>
  <si>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</si>
  <si>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</si>
  <si>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</si>
  <si>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</si>
  <si>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</si>
  <si>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</si>
  <si>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</si>
  <si>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</si>
  <si>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</si>
  <si>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</si>
  <si>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</si>
  <si>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</si>
  <si>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</si>
  <si>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</si>
  <si>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</si>
  <si>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</si>
  <si>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</si>
  <si>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</si>
  <si>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</si>
  <si>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</si>
  <si>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</si>
  <si>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</si>
  <si>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</si>
  <si>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</si>
  <si>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</si>
  <si>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</si>
  <si>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</si>
  <si>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</si>
  <si>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</si>
  <si>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</si>
  <si>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</si>
  <si>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</si>
  <si>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</si>
  <si>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</si>
  <si>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</si>
  <si>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</si>
  <si>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</si>
  <si>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</si>
  <si>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</si>
  <si>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</si>
  <si>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</si>
  <si>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</si>
  <si>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</si>
  <si>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</si>
  <si>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</si>
  <si>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</si>
  <si>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</si>
  <si>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</si>
  <si>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</si>
  <si>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</si>
  <si>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</si>
  <si>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</si>
  <si>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</si>
  <si>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</si>
  <si>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</si>
  <si>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</si>
  <si>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</si>
  <si>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</si>
  <si>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</si>
  <si>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</si>
  <si>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</si>
  <si>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</si>
  <si>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</si>
  <si>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</si>
  <si>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</si>
  <si>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</si>
  <si>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</si>
  <si>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</si>
  <si>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</si>
  <si>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</si>
  <si>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</si>
  <si>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</si>
  <si>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</si>
  <si>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</si>
  <si>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</si>
  <si>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</si>
  <si>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</si>
  <si>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</si>
  <si>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</si>
  <si>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</si>
  <si>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</si>
  <si>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</si>
  <si>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</si>
  <si>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</si>
  <si>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</si>
  <si>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</si>
  <si>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</si>
  <si>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</si>
  <si>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</si>
  <si>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</si>
  <si>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</si>
  <si>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</si>
  <si>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</si>
  <si>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</si>
  <si>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</si>
  <si>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</si>
  <si>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</si>
  <si>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</si>
  <si>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</si>
  <si>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</si>
  <si>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</si>
  <si>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</si>
  <si>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</si>
  <si>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</si>
  <si>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</si>
  <si>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</si>
  <si>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</si>
  <si>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</si>
  <si>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</si>
  <si>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</si>
  <si>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</si>
  <si>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</si>
  <si>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</si>
  <si>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</si>
  <si>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</si>
  <si>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</si>
  <si>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</si>
  <si>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</si>
  <si>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</si>
  <si>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</si>
  <si>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</si>
  <si>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</si>
  <si>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</si>
  <si>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</si>
  <si>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</si>
  <si>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</si>
  <si>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</si>
  <si>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</si>
  <si>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</si>
  <si>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</si>
  <si>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</si>
  <si>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</si>
  <si>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</si>
  <si>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</si>
  <si>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</si>
  <si>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</si>
  <si>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</si>
  <si>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</si>
  <si>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</si>
  <si>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</si>
  <si>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</si>
  <si>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</si>
  <si>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</si>
  <si>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</si>
  <si>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</si>
  <si>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</si>
  <si>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</si>
  <si>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</si>
  <si>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</si>
  <si>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</si>
  <si>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</si>
  <si>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</si>
  <si>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</si>
  <si>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</si>
  <si>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</si>
  <si>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</si>
  <si>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</si>
  <si>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</si>
  <si>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</si>
  <si>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</si>
  <si>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</si>
  <si>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</si>
  <si>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</si>
  <si>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</si>
  <si>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</si>
  <si>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</si>
  <si>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</si>
  <si>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</si>
  <si>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</si>
  <si>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</si>
  <si>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</si>
  <si>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</si>
  <si>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</si>
  <si>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</si>
  <si>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</si>
  <si>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</si>
  <si>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</si>
  <si>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</si>
  <si>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</si>
  <si>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</si>
  <si>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</si>
  <si>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</si>
  <si>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</si>
  <si>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</si>
  <si>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</si>
  <si>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</si>
  <si>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</si>
  <si>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</si>
  <si>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</si>
  <si>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</si>
  <si>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</si>
  <si>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</si>
  <si>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</si>
  <si>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</si>
  <si>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</si>
  <si>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</si>
  <si>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</si>
  <si>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</si>
  <si>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</si>
  <si>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</si>
  <si>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</si>
  <si>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</si>
  <si>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</si>
  <si>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</si>
  <si>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</si>
  <si>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</si>
  <si>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</si>
  <si>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</si>
  <si>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</si>
  <si>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</si>
  <si>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</si>
  <si>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</si>
  <si>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</si>
  <si>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</si>
  <si>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</si>
  <si>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</si>
  <si>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</si>
  <si>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</si>
  <si>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</si>
  <si>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</si>
  <si>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</si>
  <si>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</si>
  <si>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</si>
  <si>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</si>
  <si>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</si>
  <si>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</si>
  <si>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</si>
  <si>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</si>
  <si>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</si>
  <si>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</si>
  <si>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</si>
  <si>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</si>
  <si>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</si>
  <si>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</si>
  <si>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</si>
  <si>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</si>
  <si>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</si>
  <si>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</si>
  <si>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</si>
  <si>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</si>
  <si>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</si>
  <si>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</si>
  <si>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</si>
  <si>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</si>
  <si>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</si>
  <si>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</si>
  <si>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</si>
  <si>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</si>
  <si>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</si>
  <si>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</si>
  <si>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</si>
  <si>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</si>
  <si>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</si>
  <si>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</si>
  <si>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</si>
  <si>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</si>
  <si>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</si>
  <si>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</si>
  <si>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</si>
  <si>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</si>
  <si>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</si>
  <si>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</si>
  <si>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</si>
  <si>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</si>
  <si>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</si>
  <si>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</si>
  <si>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</si>
  <si>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</si>
  <si>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</si>
  <si>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</si>
  <si>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</si>
  <si>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</si>
  <si>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</si>
  <si>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</si>
  <si>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</si>
  <si>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</si>
  <si>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</si>
  <si>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</si>
  <si>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</si>
  <si>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</si>
  <si>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</si>
  <si>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</si>
  <si>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</si>
  <si>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</si>
  <si>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</si>
  <si>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</si>
  <si>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</si>
  <si>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</si>
  <si>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</si>
  <si>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</si>
  <si>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</si>
  <si>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</si>
  <si>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</si>
  <si>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</si>
  <si>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</si>
  <si>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</si>
  <si>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</si>
  <si>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</si>
  <si>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</si>
  <si>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</si>
  <si>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</si>
  <si>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</si>
  <si>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</si>
  <si>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</si>
  <si>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</si>
  <si>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</si>
  <si>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</si>
  <si>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</si>
  <si>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</si>
  <si>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</si>
  <si>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</si>
  <si>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</si>
  <si>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</si>
  <si>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</si>
  <si>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</si>
  <si>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</si>
  <si>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</si>
  <si>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</si>
  <si>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</si>
  <si>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</si>
  <si>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</si>
  <si>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</si>
  <si>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</si>
  <si>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</si>
  <si>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</si>
  <si>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</si>
  <si>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</si>
  <si>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</si>
  <si>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</si>
  <si>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</si>
  <si>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</si>
  <si>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</si>
  <si>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</si>
  <si>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</si>
  <si>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</si>
  <si>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</si>
  <si>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</si>
  <si>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</si>
  <si>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</si>
  <si>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</si>
  <si>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</si>
  <si>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</si>
  <si>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</si>
  <si>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</si>
  <si>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</si>
  <si>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</si>
  <si>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</si>
  <si>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</si>
  <si>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</si>
  <si>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</si>
  <si>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</si>
  <si>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</si>
  <si>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</si>
  <si>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</si>
  <si>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</si>
  <si>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</si>
  <si>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</si>
  <si>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</si>
  <si>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</si>
  <si>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</si>
  <si>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</si>
  <si>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</si>
  <si>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</si>
  <si>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</si>
  <si>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</si>
  <si>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</si>
  <si>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</si>
  <si>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</si>
  <si>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</si>
  <si>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</si>
  <si>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</si>
  <si>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</si>
  <si>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</si>
  <si>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</si>
  <si>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</si>
  <si>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</si>
  <si>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</si>
  <si>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</si>
  <si>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</si>
  <si>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</si>
  <si>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</si>
  <si>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</si>
  <si>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</si>
  <si>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</si>
  <si>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</si>
  <si>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</si>
  <si>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</si>
  <si>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</si>
  <si>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</si>
  <si>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</si>
  <si>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</si>
  <si>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</si>
  <si>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</si>
  <si>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</si>
  <si>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</si>
  <si>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</si>
  <si>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</si>
  <si>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</si>
  <si>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</si>
  <si>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</si>
  <si>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</si>
  <si>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</si>
  <si>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</si>
  <si>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</si>
  <si>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</si>
  <si>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</si>
  <si>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</si>
  <si>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</si>
  <si>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</si>
  <si>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</si>
  <si>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</si>
  <si>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</si>
  <si>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</si>
  <si>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</si>
  <si>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</si>
  <si>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</si>
  <si>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</si>
  <si>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</si>
  <si>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</si>
  <si>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</si>
  <si>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</si>
  <si>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</si>
  <si>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</si>
  <si>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</si>
  <si>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</si>
  <si>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</si>
  <si>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</si>
  <si>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</si>
  <si>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</si>
  <si>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</si>
  <si>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</si>
  <si>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</si>
  <si>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</si>
  <si>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</si>
  <si>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</si>
  <si>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</si>
  <si>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</si>
  <si>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</si>
  <si>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</si>
  <si>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</si>
  <si>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</si>
  <si>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</si>
  <si>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</si>
  <si>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</si>
  <si>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</si>
  <si>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</si>
  <si>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</si>
  <si>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</si>
  <si>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</si>
  <si>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</si>
  <si>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</si>
  <si>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</si>
  <si>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</si>
  <si>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</si>
  <si>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</si>
  <si>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</si>
  <si>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</si>
  <si>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</si>
  <si>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</si>
  <si>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</si>
  <si>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</si>
  <si>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</si>
  <si>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</si>
  <si>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</si>
  <si>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</si>
  <si>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</si>
  <si>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</si>
  <si>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</si>
  <si>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</si>
  <si>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</si>
  <si>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</si>
  <si>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</si>
  <si>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</si>
  <si>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</si>
  <si>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</si>
  <si>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</si>
  <si>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</si>
  <si>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</si>
  <si>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</si>
  <si>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</si>
  <si>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</si>
  <si>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</si>
  <si>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</si>
  <si>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</si>
  <si>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</si>
  <si>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</si>
  <si>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</si>
  <si>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</si>
  <si>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</si>
  <si>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</si>
  <si>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</si>
  <si>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</si>
  <si>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</si>
  <si>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</si>
  <si>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</si>
  <si>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</si>
  <si>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</si>
  <si>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</si>
  <si>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</si>
  <si>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</si>
  <si>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</si>
  <si>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</si>
  <si>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</si>
  <si>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</si>
  <si>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</si>
  <si>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</si>
  <si>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</si>
  <si>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</si>
  <si>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</si>
  <si>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</si>
  <si>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</si>
  <si>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</si>
  <si>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</si>
  <si>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</si>
  <si>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</si>
  <si>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</si>
  <si>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</si>
  <si>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</si>
  <si>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</si>
  <si>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</si>
  <si>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</si>
  <si>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</si>
  <si>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</si>
  <si>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</si>
  <si>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</si>
  <si>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</si>
  <si>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</si>
  <si>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</si>
  <si>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</si>
  <si>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</si>
  <si>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</si>
  <si>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</si>
  <si>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</si>
  <si>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</si>
  <si>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</si>
  <si>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</si>
  <si>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</si>
  <si>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</si>
  <si>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</si>
  <si>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</si>
  <si>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</si>
  <si>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</si>
  <si>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</si>
  <si>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</si>
  <si>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</si>
  <si>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</si>
  <si>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</si>
  <si>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</si>
  <si>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</si>
  <si>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</si>
  <si>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</si>
  <si>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</si>
  <si>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</si>
  <si>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</si>
  <si>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</si>
  <si>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</si>
  <si>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</si>
  <si>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</si>
  <si>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</si>
  <si>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</si>
  <si>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</si>
  <si>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</si>
  <si>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</si>
  <si>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</si>
  <si>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</si>
  <si>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</si>
  <si>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</si>
  <si>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</si>
  <si>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</si>
  <si>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</si>
  <si>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</si>
  <si>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</si>
  <si>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</si>
  <si>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</si>
  <si>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</si>
  <si>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</si>
  <si>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</si>
  <si>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</si>
  <si>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</si>
  <si>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</si>
  <si>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</si>
  <si>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</si>
  <si>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</si>
  <si>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</si>
  <si>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</si>
  <si>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</si>
  <si>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</si>
  <si>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</si>
  <si>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</si>
  <si>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</si>
  <si>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</si>
  <si>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</si>
  <si>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</si>
  <si>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</si>
  <si>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</si>
  <si>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</si>
  <si>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</si>
  <si>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</si>
  <si>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</si>
  <si>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</si>
  <si>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</si>
  <si>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</si>
  <si>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</si>
  <si>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</si>
  <si>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</si>
  <si>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</si>
  <si>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</si>
  <si>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</si>
  <si>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</si>
  <si>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</si>
  <si>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</si>
  <si>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</si>
  <si>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</si>
  <si>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</si>
  <si>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</si>
  <si>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</si>
  <si>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</si>
  <si>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</si>
  <si>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</si>
  <si>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</si>
  <si>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</si>
  <si>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</si>
  <si>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</si>
  <si>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</si>
  <si>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</si>
  <si>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</si>
  <si>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</si>
  <si>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</si>
  <si>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</si>
  <si>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</si>
  <si>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</si>
  <si>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</si>
  <si>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</si>
  <si>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</si>
  <si>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</si>
  <si>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</si>
  <si>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</si>
  <si>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</si>
  <si>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</si>
  <si>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</si>
  <si>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</si>
  <si>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</si>
  <si>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</si>
  <si>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</si>
  <si>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</si>
  <si>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</si>
  <si>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</si>
  <si>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</si>
  <si>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</si>
  <si>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</si>
  <si>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</si>
  <si>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</si>
  <si>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</si>
  <si>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</si>
  <si>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</si>
  <si>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</si>
  <si>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</si>
  <si>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</si>
  <si>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</si>
  <si>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</si>
  <si>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</si>
  <si>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</si>
  <si>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</si>
  <si>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</si>
  <si>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</si>
  <si>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</si>
  <si>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</si>
  <si>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</si>
  <si>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</si>
  <si>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</si>
  <si>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</si>
  <si>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</si>
  <si>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</si>
  <si>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</si>
  <si>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</si>
  <si>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</si>
  <si>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</si>
  <si>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</si>
  <si>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</si>
  <si>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</si>
  <si>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</si>
  <si>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</si>
  <si>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</si>
  <si>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</si>
  <si>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</si>
  <si>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</si>
  <si>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</si>
  <si>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</si>
  <si>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</si>
  <si>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</si>
  <si>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</si>
  <si>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</si>
  <si>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</si>
  <si>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</si>
  <si>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</si>
  <si>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</si>
  <si>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</si>
  <si>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</si>
  <si>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</si>
  <si>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</si>
  <si>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</si>
  <si>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</si>
  <si>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</si>
  <si>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</si>
  <si>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</si>
  <si>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</si>
  <si>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</si>
  <si>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</si>
  <si>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</si>
  <si>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</si>
  <si>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</si>
  <si>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</si>
  <si>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</si>
  <si>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</si>
  <si>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</si>
  <si>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</si>
  <si>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</si>
  <si>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</si>
  <si>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</si>
  <si>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</si>
  <si>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</si>
  <si>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</si>
  <si>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</si>
  <si>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</si>
  <si>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</si>
  <si>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</si>
  <si>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</si>
  <si>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</si>
  <si>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</si>
  <si>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</si>
  <si>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</si>
  <si>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</si>
  <si>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</si>
  <si>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</si>
  <si>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</si>
  <si>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</si>
  <si>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</si>
  <si>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</si>
  <si>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</si>
  <si>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</si>
  <si>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</si>
  <si>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</si>
  <si>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</si>
  <si>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</si>
  <si>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</si>
  <si>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</si>
  <si>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</si>
  <si>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</si>
  <si>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</si>
  <si>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</si>
  <si>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</si>
  <si>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</si>
  <si>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</si>
  <si>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</si>
  <si>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</si>
  <si>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</si>
  <si>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</si>
  <si>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</si>
  <si>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</si>
  <si>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</si>
  <si>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</si>
  <si>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</si>
  <si>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</si>
  <si>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</si>
  <si>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</si>
  <si>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</si>
  <si>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</si>
  <si>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</si>
  <si>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</si>
  <si>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</si>
  <si>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</si>
  <si>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</si>
  <si>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</si>
  <si>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</si>
  <si>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</si>
  <si>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</si>
  <si>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</si>
  <si>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</si>
  <si>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</si>
  <si>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</si>
  <si>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</si>
  <si>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</si>
  <si>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</si>
  <si>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</si>
  <si>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</si>
  <si>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</si>
  <si>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</si>
  <si>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</si>
  <si>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</si>
  <si>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</si>
  <si>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</si>
  <si>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</si>
  <si>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</si>
  <si>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</si>
  <si>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</si>
  <si>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</si>
  <si>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</si>
  <si>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</si>
  <si>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</si>
  <si>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</si>
  <si>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</si>
  <si>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</si>
  <si>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</si>
  <si>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</si>
  <si>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</si>
  <si>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</si>
  <si>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</si>
  <si>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</si>
  <si>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</si>
  <si>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</si>
  <si>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</si>
  <si>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</si>
  <si>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</si>
  <si>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</si>
  <si>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</si>
  <si>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</si>
  <si>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</si>
  <si>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</si>
  <si>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</si>
  <si>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</si>
  <si>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</si>
  <si>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</si>
  <si>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</si>
  <si>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</si>
  <si>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</si>
  <si>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</si>
  <si>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</si>
  <si>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</si>
  <si>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</si>
  <si>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</si>
  <si>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</si>
  <si>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</si>
  <si>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</si>
  <si>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</si>
  <si>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</si>
  <si>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</si>
  <si>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</si>
  <si>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</si>
  <si>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</si>
  <si>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</si>
  <si>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</si>
  <si>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</si>
  <si>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</si>
  <si>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</si>
  <si>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</si>
  <si>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</si>
  <si>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</si>
  <si>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</si>
  <si>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</si>
  <si>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</si>
  <si>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</si>
  <si>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</si>
  <si>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</si>
  <si>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</si>
  <si>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</si>
  <si>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</si>
  <si>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</si>
  <si>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</si>
  <si>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</si>
  <si>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</si>
  <si>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</si>
  <si>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</si>
  <si>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</si>
  <si>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</si>
  <si>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</si>
  <si>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</si>
  <si>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</si>
  <si>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</si>
  <si>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</si>
  <si>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</si>
  <si>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</si>
  <si>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</si>
  <si>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</si>
  <si>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</si>
  <si>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</si>
  <si>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</si>
  <si>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</si>
  <si>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</si>
  <si>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</si>
  <si>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</si>
  <si>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</si>
  <si>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</si>
  <si>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</si>
  <si>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</si>
  <si>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</si>
  <si>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</si>
  <si>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</si>
  <si>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</si>
  <si>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</si>
  <si>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</si>
  <si>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</si>
  <si>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</si>
  <si>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</si>
  <si>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</si>
  <si>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</si>
  <si>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</si>
  <si>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</si>
  <si>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</si>
  <si>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</si>
  <si>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</si>
  <si>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</si>
  <si>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</si>
  <si>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</si>
  <si>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</si>
  <si>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</si>
  <si>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</si>
  <si>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</si>
  <si>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</si>
  <si>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</si>
  <si>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</si>
  <si>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</si>
  <si>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</si>
  <si>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</si>
  <si>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</si>
  <si>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</si>
  <si>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</si>
  <si>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</si>
  <si>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</si>
  <si>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</si>
  <si>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</si>
  <si>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</si>
  <si>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</si>
  <si>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</si>
  <si>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</si>
  <si>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</si>
  <si>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</si>
  <si>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</si>
  <si>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</si>
  <si>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</si>
  <si>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</si>
  <si>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</si>
  <si>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</si>
  <si>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</si>
  <si>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</si>
  <si>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</si>
  <si>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</si>
  <si>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</si>
  <si>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</si>
  <si>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</si>
  <si>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</si>
  <si>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</si>
  <si>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</si>
  <si>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</si>
  <si>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</si>
  <si>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</si>
  <si>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</si>
  <si>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</si>
  <si>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</si>
  <si>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</si>
  <si>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</si>
  <si>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</si>
  <si>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</si>
  <si>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</si>
  <si>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</si>
  <si>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</si>
  <si>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</si>
  <si>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</si>
  <si>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</si>
  <si>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</si>
  <si>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</si>
  <si>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</si>
  <si>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</si>
  <si>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</si>
  <si>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</si>
  <si>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</si>
  <si>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</si>
  <si>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</si>
  <si>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</si>
  <si>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</si>
  <si>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</si>
  <si>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</si>
  <si>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</si>
  <si>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</si>
  <si>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</si>
  <si>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</si>
  <si>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</si>
  <si>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</si>
  <si>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</si>
  <si>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</si>
  <si>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</si>
  <si>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</si>
  <si>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</si>
  <si>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</si>
  <si>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</si>
  <si>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</si>
  <si>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</si>
  <si>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</si>
  <si>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</si>
  <si>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</si>
  <si>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</si>
  <si>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</si>
  <si>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</si>
  <si>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</si>
  <si>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</si>
  <si>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</si>
  <si>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</si>
  <si>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</si>
  <si>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</si>
  <si>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</si>
  <si>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</si>
  <si>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</si>
  <si>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</si>
  <si>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</si>
  <si>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</si>
  <si>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</si>
  <si>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</si>
  <si>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</si>
  <si>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</si>
  <si>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</si>
  <si>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</si>
  <si>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</si>
  <si>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</si>
  <si>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</si>
  <si>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</si>
  <si>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</si>
  <si>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</si>
  <si>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</si>
  <si>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</si>
  <si>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</si>
  <si>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</si>
  <si>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</si>
  <si>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</si>
  <si>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</si>
  <si>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</si>
  <si>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</si>
  <si>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</si>
  <si>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</si>
  <si>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</si>
  <si>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</si>
  <si>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</si>
  <si>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</si>
  <si>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</si>
  <si>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</si>
  <si>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</si>
  <si>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</si>
  <si>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</si>
  <si>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</si>
  <si>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</si>
  <si>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</si>
  <si>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</si>
  <si>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</si>
  <si>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</si>
  <si>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</si>
  <si>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</si>
  <si>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</si>
  <si>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</si>
  <si>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</si>
  <si>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</si>
  <si>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</si>
  <si>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</si>
  <si>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</si>
  <si>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</si>
  <si>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</si>
  <si>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</si>
  <si>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</si>
  <si>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</si>
  <si>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</si>
  <si>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</si>
  <si>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</si>
  <si>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</si>
  <si>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</si>
  <si>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</si>
  <si>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</si>
  <si>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</si>
  <si>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</si>
  <si>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</si>
  <si>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</si>
  <si>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</si>
  <si>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</si>
  <si>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</si>
  <si>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</si>
  <si>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</si>
  <si>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</si>
  <si>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</si>
  <si>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</si>
  <si>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</si>
  <si>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</si>
  <si>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</si>
  <si>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</si>
  <si>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</si>
  <si>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</si>
  <si>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</si>
  <si>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</si>
  <si>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</si>
  <si>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</si>
  <si>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</si>
  <si>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</si>
  <si>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</si>
  <si>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</si>
  <si>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</si>
  <si>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</si>
  <si>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</si>
  <si>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</si>
  <si>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</si>
  <si>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</si>
  <si>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</si>
  <si>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</si>
  <si>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</si>
  <si>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</si>
  <si>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</si>
  <si>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</si>
  <si>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</si>
  <si>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</si>
  <si>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</si>
  <si>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</si>
  <si>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</si>
  <si>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</si>
  <si>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</si>
  <si>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</si>
  <si>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</si>
  <si>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</si>
  <si>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</si>
  <si>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</si>
  <si>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</si>
  <si>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</si>
  <si>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</si>
  <si>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</si>
  <si>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</si>
  <si>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</si>
  <si>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</si>
  <si>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</si>
  <si>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</si>
  <si>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</si>
  <si>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</si>
  <si>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</si>
  <si>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</si>
  <si>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</si>
  <si>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</si>
  <si>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</si>
  <si>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</si>
  <si>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</si>
  <si>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</si>
  <si>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</si>
  <si>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</si>
  <si>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</si>
  <si>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</si>
  <si>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</si>
  <si>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</si>
  <si>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</si>
  <si>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</si>
  <si>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</si>
  <si>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</si>
  <si>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</si>
  <si>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</si>
  <si>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</si>
  <si>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</si>
  <si>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</si>
  <si>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</si>
  <si>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</si>
  <si>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</si>
  <si>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</si>
  <si>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</si>
  <si>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</si>
  <si>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</si>
  <si>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</si>
  <si>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</si>
  <si>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</si>
  <si>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</si>
  <si>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</si>
  <si>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</si>
  <si>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</si>
  <si>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</si>
  <si>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</si>
  <si>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</si>
  <si>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</si>
  <si>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</si>
  <si>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</si>
  <si>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</si>
  <si>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</si>
  <si>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</si>
  <si>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</si>
  <si>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</si>
  <si>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</si>
  <si>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</si>
  <si>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</si>
  <si>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</si>
  <si>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</si>
  <si>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</si>
  <si>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</si>
  <si>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</si>
  <si>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</si>
  <si>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</si>
  <si>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</si>
  <si>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</si>
  <si>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</si>
  <si>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</si>
  <si>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</si>
  <si>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</si>
  <si>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</si>
  <si>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</si>
  <si>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</si>
  <si>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</si>
  <si>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</si>
  <si>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</si>
  <si>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</si>
  <si>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</si>
  <si>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</si>
  <si>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</si>
  <si>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</si>
  <si>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</si>
  <si>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</si>
  <si>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</si>
  <si>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</si>
  <si>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</si>
  <si>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</si>
  <si>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</si>
  <si>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</si>
  <si>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</si>
  <si>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</si>
  <si>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</si>
  <si>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</si>
  <si>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</si>
  <si>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</si>
  <si>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</si>
  <si>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</si>
  <si>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</si>
  <si>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</si>
  <si>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</si>
  <si>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</si>
  <si>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</si>
  <si>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</si>
  <si>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</si>
  <si>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</si>
  <si>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</si>
  <si>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</si>
  <si>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</si>
  <si>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</si>
  <si>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</si>
  <si>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</si>
  <si>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</si>
  <si>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</si>
  <si>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</si>
  <si>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</si>
  <si>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</si>
  <si>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</si>
  <si>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</si>
  <si>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</si>
  <si>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</si>
  <si>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</si>
  <si>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</si>
  <si>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</si>
  <si>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</si>
  <si>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</si>
  <si>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</si>
  <si>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</si>
  <si>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</si>
  <si>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</si>
  <si>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</si>
  <si>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</si>
  <si>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</si>
  <si>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</si>
  <si>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</si>
  <si>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</si>
  <si>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</si>
  <si>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</si>
  <si>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</si>
  <si>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</si>
  <si>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</si>
  <si>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</si>
  <si>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</si>
  <si>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</si>
  <si>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</si>
  <si>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</si>
  <si>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</si>
  <si>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</si>
  <si>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</si>
  <si>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</si>
  <si>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</si>
  <si>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</si>
  <si>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</si>
  <si>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</si>
  <si>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</si>
  <si>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</si>
  <si>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</si>
  <si>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</si>
  <si>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</si>
  <si>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</si>
  <si>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</si>
  <si>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</si>
  <si>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</si>
  <si>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</si>
  <si>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</si>
  <si>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</si>
  <si>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</si>
  <si>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</si>
  <si>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</si>
  <si>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</si>
  <si>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</si>
  <si>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</si>
  <si>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</si>
  <si>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</si>
  <si>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</si>
  <si>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</si>
  <si>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</si>
  <si>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</si>
  <si>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</si>
  <si>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</si>
  <si>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</si>
  <si>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</si>
  <si>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</si>
  <si>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</si>
  <si>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</si>
  <si>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</si>
  <si>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</si>
  <si>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</si>
  <si>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</si>
  <si>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</si>
  <si>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</si>
  <si>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</si>
  <si>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</si>
  <si>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</si>
  <si>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</si>
  <si>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</si>
  <si>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</si>
  <si>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</si>
  <si>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</si>
  <si>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</si>
  <si>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</si>
  <si>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</si>
  <si>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</si>
  <si>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</si>
  <si>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</si>
  <si>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</si>
  <si>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</si>
  <si>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</si>
  <si>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</si>
  <si>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</si>
  <si>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</si>
  <si>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</si>
  <si>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</si>
  <si>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</si>
  <si>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</si>
  <si>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</si>
  <si>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</si>
  <si>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</si>
  <si>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</si>
  <si>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</si>
  <si>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</si>
  <si>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</si>
  <si>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</si>
  <si>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</si>
  <si>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</si>
  <si>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</si>
  <si>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</si>
  <si>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</si>
  <si>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</si>
  <si>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</si>
  <si>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</si>
  <si>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</si>
  <si>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</si>
  <si>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</si>
  <si>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</si>
  <si>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</si>
  <si>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</si>
  <si>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</si>
  <si>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</si>
  <si>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</si>
  <si>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</si>
  <si>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</si>
  <si>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</si>
  <si>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</si>
  <si>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</si>
  <si>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</si>
  <si>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</si>
  <si>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</si>
  <si>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</si>
  <si>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</si>
  <si>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</si>
  <si>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</si>
  <si>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</si>
  <si>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</si>
  <si>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</si>
  <si>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</si>
  <si>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</si>
  <si>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</si>
  <si>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</si>
  <si>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</si>
  <si>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</si>
  <si>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</si>
  <si>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</si>
  <si>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</si>
  <si>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</si>
  <si>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</si>
  <si>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</si>
  <si>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</si>
  <si>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</si>
  <si>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</si>
  <si>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</si>
  <si>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</si>
  <si>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</si>
  <si>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</si>
  <si>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</si>
  <si>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</si>
  <si>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</si>
  <si>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</si>
  <si>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</si>
  <si>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</si>
  <si>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</si>
  <si>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</si>
  <si>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</si>
  <si>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</si>
  <si>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</si>
  <si>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</si>
  <si>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</si>
  <si>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</si>
  <si>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</si>
  <si>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</si>
  <si>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</si>
  <si>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</si>
  <si>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</si>
  <si>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</si>
  <si>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</si>
  <si>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</si>
  <si>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</si>
  <si>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</si>
  <si>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</si>
  <si>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</si>
  <si>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</si>
  <si>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</si>
  <si>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</si>
  <si>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</si>
  <si>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</si>
  <si>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</si>
  <si>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</si>
  <si>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</si>
  <si>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</si>
  <si>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</si>
  <si>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</si>
  <si>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</si>
  <si>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</si>
  <si>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</si>
  <si>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</si>
  <si>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</si>
  <si>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</si>
  <si>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</si>
  <si>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</si>
  <si>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</si>
  <si>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</si>
  <si>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</si>
  <si>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</si>
  <si>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</si>
  <si>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</si>
  <si>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</si>
  <si>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</si>
  <si>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</si>
  <si>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</si>
  <si>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</si>
  <si>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</si>
  <si>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</si>
  <si>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</si>
  <si>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</si>
  <si>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</si>
  <si>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</si>
  <si>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</si>
  <si>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</si>
  <si>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</si>
  <si>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</si>
  <si>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</si>
  <si>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</si>
  <si>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</si>
  <si>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</si>
  <si>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</si>
  <si>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</si>
  <si>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</si>
  <si>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</si>
  <si>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</si>
  <si>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</si>
  <si>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</si>
  <si>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</si>
  <si>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</si>
  <si>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</si>
  <si>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</si>
  <si>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</si>
  <si>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</si>
  <si>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</si>
  <si>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</si>
  <si>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</si>
  <si>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</si>
  <si>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</si>
  <si>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</si>
  <si>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</si>
  <si>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</si>
  <si>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</si>
  <si>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</si>
  <si>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</si>
  <si>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</si>
  <si>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</si>
  <si>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</si>
  <si>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</si>
  <si>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</si>
  <si>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</si>
  <si>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</si>
  <si>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</si>
  <si>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</si>
  <si>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</si>
  <si>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</si>
  <si>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</si>
  <si>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</si>
  <si>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</si>
  <si>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</si>
  <si>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</si>
  <si>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</si>
  <si>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</si>
  <si>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</si>
  <si>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</si>
  <si>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</si>
  <si>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</si>
  <si>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</si>
  <si>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</si>
  <si>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</si>
  <si>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</si>
  <si>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</si>
  <si>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</si>
  <si>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</si>
  <si>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</si>
  <si>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</si>
  <si>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</si>
  <si>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</si>
  <si>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</si>
  <si>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</si>
  <si>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</si>
  <si>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</si>
  <si>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</si>
  <si>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</si>
  <si>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</si>
  <si>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</si>
  <si>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</si>
  <si>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</si>
  <si>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</si>
  <si>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</si>
  <si>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</si>
  <si>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</si>
  <si>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</si>
  <si>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</si>
  <si>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</si>
  <si>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</si>
  <si>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</si>
  <si>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</si>
  <si>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</si>
  <si>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</si>
  <si>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</si>
  <si>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</si>
  <si>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</si>
  <si>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</si>
  <si>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</si>
  <si>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</si>
  <si>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</si>
  <si>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</si>
  <si>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</si>
  <si>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</si>
  <si>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</si>
  <si>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</si>
  <si>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</si>
  <si>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</si>
  <si>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</si>
  <si>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</si>
  <si>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</si>
  <si>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</si>
  <si>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</si>
  <si>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</si>
  <si>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</si>
  <si>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</si>
  <si>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</si>
  <si>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</si>
  <si>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</si>
  <si>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</si>
  <si>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</si>
  <si>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</si>
  <si>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</si>
  <si>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</si>
  <si>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</si>
  <si>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</si>
  <si>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</si>
  <si>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</si>
  <si>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</si>
  <si>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</si>
  <si>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</si>
  <si>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</si>
  <si>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</si>
  <si>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</si>
  <si>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</si>
  <si>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</si>
  <si>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</si>
  <si>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</si>
  <si>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</si>
  <si>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</si>
  <si>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</si>
  <si>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</si>
  <si>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</si>
  <si>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</si>
  <si>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</si>
  <si>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</si>
  <si>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</si>
  <si>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</si>
  <si>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</si>
  <si>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</si>
  <si>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</si>
  <si>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</si>
  <si>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</si>
  <si>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</si>
  <si>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</si>
  <si>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</si>
  <si>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</si>
  <si>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</si>
  <si>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</si>
  <si>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</si>
  <si>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</si>
  <si>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</si>
  <si>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</si>
  <si>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</si>
  <si>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</si>
  <si>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</si>
  <si>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</si>
  <si>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</si>
  <si>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</si>
  <si>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</si>
  <si>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</si>
  <si>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</si>
  <si>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</si>
  <si>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</si>
  <si>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</si>
  <si>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</si>
  <si>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</si>
  <si>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</si>
  <si>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</si>
  <si>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</si>
  <si>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</si>
  <si>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</si>
  <si>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</si>
  <si>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</si>
  <si>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</si>
  <si>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</si>
  <si>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</si>
  <si>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</si>
  <si>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</si>
  <si>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</si>
  <si>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</si>
  <si>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</si>
  <si>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</si>
  <si>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</si>
  <si>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</si>
  <si>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</si>
  <si>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</si>
  <si>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</si>
  <si>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</si>
  <si>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</si>
  <si>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</si>
  <si>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</si>
  <si>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</si>
  <si>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</si>
  <si>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</si>
  <si>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</si>
  <si>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</si>
  <si>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</si>
  <si>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</si>
  <si>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</si>
  <si>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</si>
  <si>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</si>
  <si>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</si>
  <si>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</si>
  <si>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</si>
  <si>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</si>
  <si>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</si>
  <si>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</si>
  <si>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</si>
  <si>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</si>
  <si>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</si>
  <si>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</si>
  <si>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</si>
  <si>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</si>
  <si>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</si>
  <si>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</si>
  <si>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</si>
  <si>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</si>
  <si>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</si>
  <si>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</si>
  <si>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</si>
  <si>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</si>
  <si>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</si>
  <si>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</si>
  <si>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</si>
  <si>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</si>
  <si>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</si>
  <si>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</si>
  <si>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</si>
  <si>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</si>
  <si>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</si>
  <si>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</si>
  <si>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</si>
  <si>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</si>
  <si>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</si>
  <si>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</si>
  <si>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</si>
  <si>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</si>
  <si>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</si>
  <si>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</si>
  <si>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</si>
  <si>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</si>
  <si>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</si>
  <si>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</si>
  <si>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</si>
  <si>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</si>
  <si>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</si>
  <si>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</si>
  <si>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</si>
  <si>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</si>
  <si>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</si>
  <si>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</si>
  <si>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</si>
  <si>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</si>
  <si>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</si>
  <si>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</si>
  <si>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</si>
  <si>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</si>
  <si>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</si>
  <si>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</si>
  <si>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</si>
  <si>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</si>
  <si>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</si>
  <si>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</si>
  <si>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</si>
  <si>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</si>
  <si>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</si>
  <si>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</si>
  <si>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</si>
  <si>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</si>
  <si>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</si>
  <si>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</si>
  <si>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</si>
  <si>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</si>
  <si>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</si>
  <si>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</si>
  <si>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</si>
  <si>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</si>
  <si>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</si>
  <si>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</si>
  <si>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</si>
  <si>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</si>
  <si>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</si>
  <si>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</si>
  <si>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</si>
  <si>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</si>
  <si>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</si>
  <si>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</si>
  <si>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</si>
  <si>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</si>
  <si>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</si>
  <si>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</si>
  <si>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</si>
  <si>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</si>
  <si>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</si>
  <si>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</si>
  <si>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</si>
  <si>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</si>
  <si>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</si>
  <si>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</si>
  <si>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</si>
  <si>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</si>
  <si>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</si>
  <si>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</si>
  <si>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</si>
  <si>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</si>
  <si>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</si>
  <si>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</si>
  <si>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</si>
  <si>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</si>
  <si>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</si>
  <si>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</si>
  <si>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</si>
  <si>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</si>
  <si>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</si>
  <si>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</si>
  <si>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</si>
  <si>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</si>
  <si>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</si>
  <si>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</si>
  <si>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</si>
  <si>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</si>
  <si>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</si>
  <si>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</si>
  <si>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</si>
  <si>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</si>
  <si>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</si>
  <si>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</si>
  <si>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</si>
  <si>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</si>
  <si>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</si>
  <si>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</si>
  <si>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</si>
  <si>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</si>
  <si>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</si>
  <si>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</si>
  <si>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</si>
  <si>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</si>
  <si>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</si>
  <si>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</si>
  <si>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</si>
  <si>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</si>
  <si>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</si>
  <si>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</si>
  <si>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</si>
  <si>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</si>
  <si>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</si>
  <si>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</si>
  <si>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</si>
  <si>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</si>
  <si>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</si>
  <si>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</si>
  <si>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</si>
  <si>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</si>
  <si>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</si>
  <si>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</si>
  <si>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</si>
  <si>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</si>
  <si>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</si>
  <si>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</si>
  <si>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</si>
  <si>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</si>
  <si>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</si>
  <si>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</si>
  <si>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</si>
  <si>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</si>
  <si>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</si>
  <si>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</si>
  <si>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</si>
  <si>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</si>
  <si>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</si>
  <si>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</si>
  <si>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</si>
  <si>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</si>
  <si>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</si>
  <si>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</si>
  <si>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</si>
  <si>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</si>
  <si>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</si>
  <si>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</si>
  <si>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</si>
  <si>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</si>
  <si>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</si>
  <si>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</si>
  <si>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</si>
  <si>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</si>
  <si>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</si>
  <si>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</si>
  <si>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</si>
  <si>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</si>
  <si>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</si>
  <si>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</si>
  <si>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</si>
  <si>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</si>
  <si>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</si>
  <si>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</si>
  <si>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</si>
  <si>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</si>
  <si>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</si>
  <si>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</si>
  <si>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</si>
  <si>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</si>
  <si>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</si>
  <si>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</si>
  <si>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</si>
  <si>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</si>
  <si>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</si>
  <si>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</si>
  <si>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</si>
  <si>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</si>
  <si>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</si>
  <si>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</si>
  <si>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</si>
  <si>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</si>
  <si>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</si>
  <si>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</si>
  <si>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</si>
  <si>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</si>
  <si>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</si>
  <si>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</si>
  <si>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</si>
  <si>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</si>
  <si>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</si>
  <si>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</si>
  <si>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</si>
  <si>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</si>
  <si>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</si>
  <si>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</si>
  <si>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</si>
  <si>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</si>
  <si>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</si>
  <si>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</si>
  <si>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</si>
  <si>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</si>
  <si>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</si>
  <si>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</si>
  <si>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</si>
  <si>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</si>
  <si>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</si>
  <si>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</si>
  <si>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</si>
  <si>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</si>
  <si>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</si>
  <si>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</si>
  <si>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</si>
  <si>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</si>
  <si>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</si>
  <si>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</si>
  <si>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</si>
  <si>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</si>
  <si>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</si>
  <si>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</si>
  <si>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</si>
  <si>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</si>
  <si>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</si>
  <si>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</si>
  <si>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</si>
  <si>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</si>
  <si>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</si>
  <si>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</si>
  <si>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</si>
  <si>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</si>
  <si>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</si>
  <si>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</si>
  <si>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</si>
  <si>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</si>
  <si>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</si>
  <si>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</si>
  <si>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</si>
  <si>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</si>
  <si>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</si>
  <si>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</si>
  <si>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</si>
  <si>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</si>
  <si>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</si>
  <si>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</si>
  <si>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</si>
  <si>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</si>
  <si>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</si>
  <si>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</si>
  <si>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</si>
  <si>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</si>
  <si>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</si>
  <si>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</si>
  <si>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</si>
  <si>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</si>
  <si>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</si>
  <si>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</si>
  <si>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</si>
  <si>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</si>
  <si>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</si>
  <si>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</si>
  <si>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</si>
  <si>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</si>
  <si>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</si>
  <si>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</si>
  <si>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</si>
  <si>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</si>
  <si>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</si>
  <si>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</si>
  <si>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</si>
  <si>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</si>
  <si>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</si>
  <si>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</si>
  <si>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</si>
  <si>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</si>
  <si>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</si>
  <si>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</si>
  <si>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</si>
  <si>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</si>
  <si>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</si>
  <si>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</si>
  <si>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</si>
  <si>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</si>
  <si>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</si>
  <si>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</si>
  <si>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</si>
  <si>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</si>
  <si>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</si>
  <si>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</si>
  <si>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</si>
  <si>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</si>
  <si>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</si>
  <si>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</si>
  <si>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</si>
  <si>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</si>
  <si>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</si>
  <si>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</si>
  <si>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</si>
  <si>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</si>
  <si>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</si>
  <si>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</si>
  <si>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</si>
  <si>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</si>
  <si>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</si>
  <si>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</si>
  <si>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</si>
  <si>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</si>
  <si>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</si>
  <si>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</si>
  <si>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</si>
  <si>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</si>
  <si>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</si>
  <si>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</si>
  <si>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</si>
  <si>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</si>
  <si>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</si>
  <si>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</si>
  <si>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</si>
  <si>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</si>
  <si>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</si>
  <si>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</si>
  <si>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</si>
  <si>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</si>
  <si>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</si>
  <si>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</si>
  <si>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</si>
  <si>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</si>
  <si>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</si>
  <si>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</si>
  <si>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</si>
  <si>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</si>
  <si>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</si>
  <si>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</si>
  <si>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</si>
  <si>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</si>
  <si>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</si>
  <si>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</si>
  <si>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</si>
  <si>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</si>
  <si>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</si>
  <si>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</si>
  <si>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</si>
  <si>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</si>
  <si>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</si>
  <si>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</si>
  <si>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</si>
  <si>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</si>
  <si>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</si>
  <si>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</si>
  <si>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</si>
  <si>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</si>
  <si>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</si>
  <si>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</si>
  <si>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</si>
  <si>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</si>
  <si>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</si>
  <si>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</si>
  <si>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</si>
  <si>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</si>
  <si>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</si>
  <si>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</si>
  <si>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</si>
  <si>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</si>
  <si>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</si>
  <si>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</si>
  <si>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</si>
  <si>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</si>
  <si>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</si>
  <si>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</si>
  <si>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</si>
  <si>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</si>
  <si>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</si>
  <si>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</si>
  <si>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</si>
  <si>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</si>
  <si>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</si>
  <si>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</si>
  <si>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</si>
  <si>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</si>
  <si>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</si>
  <si>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</si>
  <si>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</si>
  <si>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</si>
  <si>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</si>
  <si>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</si>
  <si>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</si>
  <si>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</si>
  <si>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</si>
  <si>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</si>
  <si>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</si>
  <si>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</si>
  <si>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</si>
  <si>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</si>
  <si>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</si>
  <si>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</si>
  <si>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</si>
  <si>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</si>
  <si>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</si>
  <si>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</si>
  <si>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</si>
  <si>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</si>
  <si>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</si>
  <si>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</si>
  <si>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</si>
  <si>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</si>
  <si>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</si>
  <si>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</si>
  <si>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</si>
  <si>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</si>
  <si>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</si>
  <si>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</si>
  <si>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</si>
  <si>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</si>
  <si>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</si>
  <si>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</si>
  <si>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</si>
  <si>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</si>
  <si>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</si>
  <si>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</si>
  <si>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</si>
  <si>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</si>
  <si>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</si>
  <si>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</si>
  <si>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</si>
  <si>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</si>
  <si>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</si>
  <si>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</si>
  <si>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</si>
  <si>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</si>
  <si>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</si>
  <si>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</si>
  <si>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</si>
  <si>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</si>
  <si>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</si>
  <si>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</si>
  <si>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</si>
  <si>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</si>
  <si>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</si>
  <si>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</si>
  <si>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</si>
  <si>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</si>
  <si>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</si>
  <si>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</si>
  <si>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</si>
  <si>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</si>
  <si>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</si>
  <si>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</si>
  <si>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</si>
  <si>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</si>
  <si>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</si>
  <si>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</si>
  <si>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</si>
  <si>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</si>
  <si>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</si>
  <si>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</si>
  <si>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</si>
  <si>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</si>
  <si>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</si>
  <si>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</si>
  <si>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</si>
  <si>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</si>
  <si>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</si>
  <si>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</si>
  <si>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</si>
  <si>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</si>
  <si>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</si>
  <si>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</si>
  <si>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</si>
  <si>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</si>
  <si>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</si>
  <si>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</si>
  <si>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</si>
  <si>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</si>
  <si>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</si>
  <si>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</si>
  <si>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</si>
  <si>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</si>
  <si>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</si>
  <si>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</si>
  <si>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</si>
  <si>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</si>
  <si>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</si>
  <si>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</si>
  <si>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</si>
  <si>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</si>
  <si>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</si>
  <si>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</si>
  <si>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</si>
  <si>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</si>
  <si>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</si>
  <si>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</si>
  <si>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</si>
  <si>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</si>
  <si>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</si>
  <si>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</si>
  <si>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</si>
  <si>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</si>
  <si>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</si>
  <si>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</si>
  <si>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</si>
  <si>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</si>
  <si>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</si>
  <si>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</si>
  <si>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</si>
  <si>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</si>
  <si>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</si>
  <si>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</si>
  <si>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</si>
  <si>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</si>
  <si>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</si>
  <si>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</si>
  <si>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</si>
  <si>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</si>
  <si>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</si>
  <si>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</si>
  <si>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</si>
  <si>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</si>
  <si>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</si>
  <si>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</si>
  <si>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</si>
  <si>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</si>
  <si>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</si>
  <si>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</si>
  <si>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</si>
  <si>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</si>
  <si>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</si>
  <si>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</si>
  <si>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</si>
  <si>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</si>
  <si>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</si>
  <si>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</si>
  <si>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</si>
  <si>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</si>
  <si>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</si>
  <si>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</si>
  <si>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</si>
  <si>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</si>
  <si>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</si>
  <si>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</si>
  <si>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</si>
  <si>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</si>
  <si>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</si>
  <si>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</si>
  <si>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</si>
  <si>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</si>
  <si>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</si>
  <si>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</si>
  <si>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</si>
  <si>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</si>
  <si>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</si>
  <si>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</si>
  <si>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</si>
  <si>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</si>
  <si>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</si>
  <si>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</si>
  <si>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</si>
  <si>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</si>
  <si>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</si>
  <si>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</si>
  <si>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</si>
  <si>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</si>
  <si>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</si>
  <si>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</si>
  <si>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</si>
  <si>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</si>
  <si>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</si>
  <si>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</si>
  <si>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</si>
  <si>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</si>
  <si>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</si>
  <si>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</si>
  <si>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</si>
  <si>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</si>
  <si>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</si>
  <si>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</si>
  <si>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</si>
  <si>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</si>
  <si>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</si>
  <si>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</si>
  <si>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</si>
  <si>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</si>
  <si>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</si>
  <si>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</si>
  <si>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</si>
  <si>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</si>
  <si>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</si>
  <si>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</si>
  <si>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</si>
  <si>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</si>
  <si>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</si>
  <si>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</si>
  <si>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</si>
  <si>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</si>
  <si>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</si>
  <si>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</si>
  <si>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</si>
  <si>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</si>
  <si>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</si>
  <si>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</si>
  <si>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</si>
  <si>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</si>
  <si>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</si>
  <si>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</si>
  <si>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</si>
  <si>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</si>
  <si>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</si>
  <si>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</si>
  <si>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</si>
  <si>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</si>
  <si>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</si>
  <si>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</si>
  <si>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</si>
  <si>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</si>
  <si>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</si>
  <si>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</si>
  <si>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</si>
  <si>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</si>
  <si>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</si>
  <si>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</si>
  <si>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</si>
  <si>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</si>
  <si>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</si>
  <si>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</si>
  <si>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</si>
  <si>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</si>
  <si>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</si>
  <si>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</si>
  <si>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</si>
  <si>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</si>
  <si>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</si>
  <si>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</si>
  <si>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</si>
  <si>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</si>
  <si>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</si>
  <si>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</si>
  <si>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</si>
  <si>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</si>
  <si>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</si>
  <si>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</si>
  <si>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</si>
  <si>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</si>
  <si>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</si>
  <si>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</si>
  <si>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</si>
  <si>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</si>
  <si>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</si>
  <si>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</si>
  <si>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</si>
  <si>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</si>
  <si>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</si>
  <si>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</si>
  <si>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</si>
  <si>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</si>
  <si>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</si>
  <si>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</si>
  <si>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</si>
  <si>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</si>
  <si>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</si>
  <si>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</si>
  <si>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</si>
  <si>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</si>
  <si>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</si>
  <si>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</si>
  <si>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</si>
  <si>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</si>
  <si>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</si>
  <si>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</si>
  <si>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</si>
  <si>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</si>
  <si>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</si>
  <si>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</si>
  <si>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</si>
  <si>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</si>
  <si>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</si>
  <si>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</si>
  <si>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</si>
  <si>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</si>
  <si>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</si>
  <si>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</si>
  <si>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</si>
  <si>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</si>
  <si>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</si>
  <si>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</si>
  <si>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</si>
  <si>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</si>
  <si>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</si>
  <si>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</si>
  <si>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</si>
  <si>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</si>
  <si>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</si>
  <si>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</si>
  <si>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</si>
  <si>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</si>
  <si>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</si>
  <si>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</si>
  <si>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</si>
  <si>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</si>
  <si>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</si>
  <si>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</si>
  <si>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</si>
  <si>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</si>
  <si>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</si>
  <si>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</si>
  <si>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</si>
  <si>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</si>
  <si>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</si>
  <si>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</si>
  <si>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</si>
  <si>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</si>
  <si>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</si>
  <si>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</si>
  <si>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</si>
  <si>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</si>
  <si>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</si>
  <si>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</si>
  <si>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</si>
  <si>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</si>
  <si>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</si>
  <si>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</si>
  <si>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</si>
  <si>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</si>
  <si>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</si>
  <si>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</si>
  <si>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</si>
  <si>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</si>
  <si>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</si>
  <si>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</si>
  <si>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</si>
  <si>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</si>
  <si>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</si>
  <si>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</si>
  <si>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</si>
  <si>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</si>
  <si>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</si>
  <si>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</si>
  <si>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</si>
  <si>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</si>
  <si>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</si>
  <si>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</si>
  <si>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</si>
  <si>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</si>
  <si>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</si>
  <si>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</si>
  <si>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</si>
  <si>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</si>
  <si>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</si>
  <si>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</si>
  <si>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</si>
  <si>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</si>
  <si>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</si>
  <si>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</si>
  <si>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</si>
  <si>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</si>
  <si>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</si>
  <si>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</si>
  <si>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</si>
  <si>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</si>
  <si>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</si>
  <si>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</si>
  <si>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</si>
  <si>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</si>
  <si>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</si>
  <si>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</si>
  <si>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</si>
  <si>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</si>
  <si>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</si>
  <si>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</si>
  <si>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</si>
  <si>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</si>
  <si>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</si>
  <si>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</si>
  <si>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</si>
  <si>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</si>
  <si>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</si>
  <si>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</si>
  <si>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</si>
  <si>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</si>
  <si>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</si>
  <si>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</si>
  <si>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</si>
  <si>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</si>
  <si>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</si>
  <si>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</si>
  <si>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</si>
  <si>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</si>
  <si>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</si>
  <si>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</si>
  <si>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</si>
  <si>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</si>
  <si>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</si>
  <si>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</si>
  <si>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</si>
  <si>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</si>
  <si>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</si>
  <si>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</si>
  <si>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</si>
  <si>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</si>
  <si>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</si>
  <si>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</si>
  <si>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</si>
  <si>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</si>
  <si>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</si>
  <si>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</si>
  <si>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</si>
  <si>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</si>
  <si>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</si>
  <si>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</si>
  <si>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</si>
  <si>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</si>
  <si>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</si>
  <si>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</si>
  <si>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</si>
  <si>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</si>
  <si>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</si>
  <si>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</si>
  <si>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</si>
  <si>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</si>
  <si>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</si>
  <si>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</si>
  <si>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</si>
  <si>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</si>
  <si>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</si>
  <si>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</si>
  <si>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</si>
  <si>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</si>
  <si>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</si>
  <si>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</si>
  <si>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</si>
  <si>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</si>
  <si>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</si>
  <si>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</si>
  <si>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</si>
  <si>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</si>
  <si>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</si>
  <si>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</si>
  <si>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</si>
  <si>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</si>
  <si>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</si>
  <si>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</si>
  <si>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</si>
  <si>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</si>
  <si>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</si>
  <si>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</si>
  <si>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</si>
  <si>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</si>
  <si>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</si>
  <si>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</si>
  <si>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</si>
  <si>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</si>
  <si>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</si>
  <si>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</si>
  <si>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</si>
  <si>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</si>
  <si>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</si>
  <si>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</si>
  <si>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</si>
  <si>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</si>
  <si>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</si>
  <si>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</si>
  <si>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</si>
  <si>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</si>
  <si>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</si>
  <si>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</si>
  <si>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</si>
  <si>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</si>
  <si>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</si>
  <si>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</si>
  <si>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</si>
  <si>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</si>
  <si>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</si>
  <si>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</si>
  <si>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</si>
  <si>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</si>
  <si>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</si>
  <si>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</si>
  <si>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</si>
  <si>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</si>
  <si>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</si>
  <si>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</si>
  <si>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</si>
  <si>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</si>
  <si>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</si>
  <si>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</si>
  <si>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</si>
  <si>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</si>
  <si>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</si>
  <si>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</si>
  <si>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</si>
  <si>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</si>
  <si>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</si>
  <si>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</si>
  <si>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</si>
  <si>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</si>
  <si>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</si>
  <si>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</si>
  <si>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</si>
  <si>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</si>
  <si>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</si>
  <si>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</si>
  <si>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</si>
  <si>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</si>
  <si>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</si>
  <si>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</si>
  <si>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</si>
  <si>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</si>
  <si>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</si>
  <si>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</si>
  <si>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</si>
  <si>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</si>
  <si>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</si>
  <si>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</si>
  <si>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</si>
  <si>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</si>
  <si>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</si>
  <si>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</si>
  <si>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</si>
  <si>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</si>
  <si>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</si>
  <si>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</si>
  <si>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</si>
  <si>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</si>
  <si>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</si>
  <si>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</si>
  <si>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</si>
  <si>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</si>
  <si>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</si>
  <si>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</si>
  <si>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</si>
  <si>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</si>
  <si>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</si>
  <si>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</si>
  <si>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</si>
  <si>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</si>
  <si>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</si>
  <si>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</si>
  <si>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</si>
  <si>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</si>
  <si>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</si>
  <si>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</si>
  <si>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</si>
  <si>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</si>
  <si>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</si>
  <si>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</si>
  <si>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</si>
  <si>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</si>
  <si>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</si>
  <si>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</si>
  <si>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</si>
  <si>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</si>
  <si>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</si>
  <si>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</si>
  <si>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</si>
  <si>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</si>
  <si>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</si>
  <si>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</si>
  <si>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</si>
  <si>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</si>
  <si>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</si>
  <si>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</si>
  <si>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</si>
  <si>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</si>
  <si>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</si>
  <si>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</si>
  <si>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</si>
  <si>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</si>
  <si>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</si>
  <si>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</si>
  <si>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</si>
  <si>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</si>
  <si>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</si>
  <si>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</si>
  <si>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</si>
  <si>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</si>
  <si>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</si>
  <si>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</si>
  <si>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</si>
  <si>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</si>
  <si>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</si>
  <si>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</si>
  <si>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</si>
  <si>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</si>
  <si>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</si>
  <si>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</si>
  <si>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</si>
  <si>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</si>
  <si>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</si>
  <si>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</si>
  <si>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</si>
  <si>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</si>
  <si>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</si>
  <si>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</si>
  <si>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</si>
  <si>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</si>
  <si>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</si>
  <si>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</si>
  <si>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</si>
  <si>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</si>
  <si>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</si>
  <si>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</si>
  <si>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</si>
  <si>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</si>
  <si>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</si>
  <si>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</si>
  <si>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</si>
  <si>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</si>
  <si>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</si>
  <si>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</si>
  <si>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</si>
  <si>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</si>
  <si>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</si>
  <si>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</si>
  <si>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</si>
  <si>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</si>
  <si>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</si>
  <si>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</si>
  <si>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</si>
  <si>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</si>
  <si>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</si>
  <si>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</si>
  <si>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</si>
  <si>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</si>
  <si>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</si>
  <si>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</si>
  <si>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</si>
  <si>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</si>
  <si>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</si>
  <si>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</si>
  <si>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</si>
  <si>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</si>
  <si>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</si>
  <si>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</si>
  <si>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</si>
  <si>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</si>
  <si>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</si>
  <si>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</si>
  <si>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</si>
  <si>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</si>
  <si>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</si>
  <si>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</si>
  <si>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</si>
  <si>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</si>
  <si>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</si>
  <si>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</si>
  <si>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</si>
  <si>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</si>
  <si>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</si>
  <si>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</si>
  <si>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</si>
  <si>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</si>
  <si>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</si>
  <si>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</si>
  <si>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</si>
  <si>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</si>
  <si>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</si>
  <si>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</si>
  <si>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</si>
  <si>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</si>
  <si>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</si>
  <si>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</si>
  <si>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</si>
  <si>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</si>
  <si>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</si>
  <si>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</si>
  <si>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</si>
  <si>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</si>
  <si>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</si>
  <si>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</si>
  <si>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</si>
  <si>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</si>
  <si>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</si>
  <si>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</si>
  <si>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</si>
  <si>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</si>
  <si>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</si>
  <si>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</si>
  <si>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</si>
  <si>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</si>
  <si>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</si>
  <si>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</si>
  <si>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</si>
  <si>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</si>
  <si>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</si>
  <si>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</si>
  <si>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</si>
  <si>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</si>
  <si>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</si>
  <si>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</si>
  <si>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</si>
  <si>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</si>
  <si>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</si>
  <si>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</si>
  <si>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</si>
  <si>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</si>
  <si>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</si>
  <si>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</si>
  <si>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</si>
  <si>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</si>
  <si>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</si>
  <si>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</si>
  <si>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</si>
  <si>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</si>
  <si>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</si>
  <si>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</si>
  <si>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</si>
  <si>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</si>
  <si>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</si>
  <si>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</si>
  <si>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</si>
  <si>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</si>
  <si>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</si>
  <si>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</si>
  <si>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</si>
  <si>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</si>
  <si>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</si>
  <si>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</si>
  <si>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</si>
  <si>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</si>
  <si>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</si>
  <si>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</si>
  <si>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</si>
  <si>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</si>
  <si>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</si>
  <si>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</si>
  <si>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</si>
  <si>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</si>
  <si>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</si>
  <si>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</si>
  <si>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</si>
  <si>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</si>
  <si>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</si>
  <si>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</si>
  <si>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</si>
  <si>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</si>
  <si>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</si>
  <si>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</si>
  <si>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</si>
  <si>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</si>
  <si>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</si>
  <si>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</si>
  <si>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</si>
  <si>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</si>
  <si>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</si>
  <si>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</si>
  <si>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</si>
  <si>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</si>
  <si>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</si>
  <si>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</si>
  <si>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</si>
  <si>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</si>
  <si>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</si>
  <si>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</si>
  <si>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</si>
  <si>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</si>
  <si>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</si>
  <si>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</si>
  <si>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</si>
  <si>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</si>
  <si>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</si>
  <si>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</si>
  <si>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</si>
  <si>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</si>
  <si>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</si>
  <si>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</si>
  <si>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</si>
  <si>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</si>
  <si>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</si>
  <si>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</si>
  <si>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</si>
  <si>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</si>
  <si>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</si>
  <si>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</si>
  <si>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</si>
  <si>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</si>
  <si>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</si>
  <si>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</si>
  <si>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</si>
  <si>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</si>
  <si>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</si>
  <si>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</si>
  <si>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</si>
  <si>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</si>
  <si>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</si>
  <si>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</si>
  <si>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</si>
  <si>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</si>
  <si>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</si>
  <si>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</si>
  <si>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</si>
  <si>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</si>
  <si>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</si>
  <si>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</si>
  <si>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</si>
  <si>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</si>
  <si>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</si>
  <si>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</si>
  <si>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</si>
  <si>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</si>
  <si>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</si>
  <si>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</si>
  <si>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</si>
  <si>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</si>
  <si>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</si>
  <si>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</si>
  <si>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</si>
  <si>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</si>
  <si>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</si>
  <si>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</si>
  <si>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</si>
  <si>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</si>
  <si>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</si>
  <si>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</si>
  <si>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</si>
  <si>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</si>
  <si>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</si>
  <si>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</si>
  <si>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</si>
  <si>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</si>
  <si>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</si>
  <si>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</si>
  <si>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</si>
  <si>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</si>
  <si>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</si>
  <si>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</si>
  <si>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</si>
  <si>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</si>
  <si>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</si>
  <si>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</si>
  <si>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</si>
  <si>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</si>
  <si>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</si>
  <si>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</si>
  <si>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</si>
  <si>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</si>
  <si>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</si>
  <si>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</si>
  <si>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</si>
  <si>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</si>
  <si>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</si>
  <si>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</si>
  <si>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</si>
  <si>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</si>
  <si>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</si>
  <si>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</si>
  <si>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</si>
  <si>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</si>
  <si>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</si>
  <si>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</si>
  <si>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</si>
  <si>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</si>
  <si>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</si>
  <si>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</si>
  <si>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</si>
  <si>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</si>
  <si>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</si>
  <si>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</si>
  <si>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</si>
  <si>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</si>
  <si>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</si>
  <si>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</si>
  <si>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</si>
  <si>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</si>
  <si>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</si>
  <si>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</si>
  <si>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</si>
  <si>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</si>
  <si>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</si>
  <si>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</si>
  <si>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</si>
  <si>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</si>
  <si>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</si>
  <si>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</si>
  <si>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</si>
  <si>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</si>
  <si>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</si>
  <si>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</si>
  <si>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</si>
  <si>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</si>
  <si>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</si>
  <si>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</si>
  <si>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</si>
  <si>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</si>
  <si>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</si>
  <si>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</si>
  <si>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</si>
  <si>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</si>
  <si>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</si>
  <si>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</si>
  <si>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</si>
  <si>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</si>
  <si>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</si>
  <si>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</si>
  <si>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</si>
  <si>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</si>
  <si>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</si>
  <si>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</si>
  <si>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</si>
  <si>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</si>
  <si>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</si>
  <si>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</si>
  <si>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</si>
  <si>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</si>
  <si>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</si>
  <si>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</si>
  <si>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</si>
  <si>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</si>
  <si>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</si>
  <si>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</si>
  <si>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</si>
  <si>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</si>
  <si>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</si>
  <si>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</si>
  <si>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</si>
  <si>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</si>
  <si>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</si>
  <si>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</si>
  <si>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</si>
  <si>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</si>
  <si>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</si>
  <si>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</si>
  <si>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</si>
  <si>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</si>
  <si>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</si>
  <si>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</si>
  <si>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</si>
  <si>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</si>
  <si>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</si>
  <si>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</si>
  <si>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</si>
  <si>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</si>
  <si>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</si>
  <si>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</si>
  <si>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</si>
  <si>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</si>
  <si>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</si>
  <si>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</si>
  <si>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</si>
  <si>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</si>
  <si>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</si>
  <si>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</si>
  <si>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</si>
  <si>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</si>
  <si>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</si>
  <si>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</si>
  <si>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</si>
  <si>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</si>
  <si>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</si>
  <si>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</si>
  <si>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</si>
  <si>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</si>
  <si>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</si>
  <si>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</si>
  <si>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</si>
  <si>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</si>
  <si>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</si>
  <si>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</si>
  <si>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</si>
  <si>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</si>
  <si>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</si>
  <si>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</si>
  <si>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</si>
  <si>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</si>
  <si>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</si>
  <si>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</si>
  <si>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</si>
  <si>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</si>
  <si>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</si>
  <si>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</si>
  <si>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</si>
  <si>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</si>
  <si>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</si>
  <si>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</si>
  <si>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</si>
  <si>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</si>
  <si>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</si>
  <si>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</si>
  <si>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</si>
  <si>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</si>
  <si>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</si>
  <si>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</si>
  <si>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</si>
  <si>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</si>
  <si>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</si>
  <si>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</si>
  <si>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</si>
  <si>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</si>
  <si>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</si>
  <si>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</si>
  <si>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</si>
  <si>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</si>
  <si>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</si>
  <si>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</si>
  <si>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</si>
  <si>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</si>
  <si>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</si>
  <si>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</si>
  <si>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</si>
  <si>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</si>
  <si>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</si>
  <si>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</si>
  <si>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</si>
  <si>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</si>
  <si>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</si>
  <si>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</si>
  <si>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</si>
  <si>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</si>
  <si>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</si>
  <si>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</si>
  <si>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</si>
  <si>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</si>
  <si>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</si>
  <si>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</si>
  <si>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</si>
  <si>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</si>
  <si>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</si>
  <si>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</si>
  <si>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</si>
  <si>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</si>
  <si>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</si>
  <si>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</si>
  <si>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</si>
  <si>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</si>
  <si>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</si>
  <si>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</si>
  <si>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</si>
  <si>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</si>
  <si>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</si>
  <si>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</si>
  <si>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</si>
  <si>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</si>
  <si>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</si>
  <si>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</si>
  <si>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</si>
  <si>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</si>
  <si>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</si>
  <si>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</si>
  <si>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</si>
  <si>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</si>
  <si>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</si>
  <si>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</si>
  <si>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</si>
  <si>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</si>
  <si>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</si>
  <si>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</si>
  <si>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</si>
  <si>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</si>
  <si>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</si>
  <si>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</si>
  <si>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</si>
  <si>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</si>
  <si>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</si>
  <si>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</si>
  <si>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</si>
  <si>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</si>
  <si>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</si>
  <si>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</si>
  <si>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</si>
  <si>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</si>
  <si>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</si>
  <si>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</si>
  <si>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</si>
  <si>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</si>
  <si>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</si>
  <si>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</si>
  <si>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</si>
  <si>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</si>
  <si>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</si>
  <si>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</si>
  <si>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</si>
  <si>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</si>
  <si>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</si>
  <si>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</si>
  <si>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</si>
  <si>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</si>
  <si>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</si>
  <si>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</si>
  <si>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</si>
  <si>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</si>
  <si>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</si>
  <si>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</si>
  <si>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</si>
  <si>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</si>
  <si>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</si>
  <si>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</si>
  <si>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</si>
  <si>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</si>
  <si>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</si>
  <si>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</si>
  <si>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</si>
  <si>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</si>
  <si>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</si>
  <si>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</si>
  <si>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</si>
  <si>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</si>
  <si>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</si>
  <si>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</si>
  <si>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</si>
  <si>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</si>
  <si>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</si>
  <si>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</si>
  <si>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</si>
  <si>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</si>
  <si>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</si>
  <si>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</si>
  <si>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</si>
  <si>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</si>
  <si>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</si>
  <si>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</si>
  <si>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</si>
  <si>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</si>
  <si>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</si>
  <si>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</si>
  <si>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</si>
  <si>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</si>
  <si>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</si>
  <si>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</si>
  <si>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</si>
  <si>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</si>
  <si>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</si>
  <si>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</si>
  <si>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</si>
  <si>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</si>
  <si>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</si>
  <si>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</si>
  <si>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</si>
  <si>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</si>
  <si>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</si>
  <si>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</si>
  <si>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</si>
  <si>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</si>
  <si>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</si>
  <si>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</si>
  <si>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</si>
  <si>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</si>
  <si>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</si>
  <si>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</si>
  <si>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</si>
  <si>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</si>
  <si>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</si>
  <si>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</si>
  <si>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</si>
  <si>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</si>
  <si>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</si>
  <si>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</si>
  <si>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</si>
  <si>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</si>
  <si>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</si>
  <si>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</si>
  <si>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</si>
  <si>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</si>
  <si>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</si>
  <si>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</si>
  <si>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</si>
  <si>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</si>
  <si>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</si>
  <si>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</si>
  <si>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</si>
  <si>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</si>
  <si>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</si>
  <si>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</si>
  <si>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</si>
  <si>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</si>
  <si>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</si>
  <si>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</si>
  <si>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</si>
  <si>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</si>
  <si>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</si>
  <si>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</si>
  <si>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</si>
  <si>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</si>
  <si>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</si>
  <si>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</si>
  <si>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</si>
  <si>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</si>
  <si>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</si>
  <si>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</si>
  <si>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</si>
  <si>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</si>
  <si>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</si>
  <si>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</si>
  <si>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</si>
  <si>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</si>
  <si>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</si>
  <si>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</si>
  <si>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</si>
  <si>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</si>
  <si>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</si>
  <si>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</si>
  <si>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</si>
  <si>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</si>
  <si>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</si>
  <si>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</si>
  <si>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</si>
  <si>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</si>
  <si>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</si>
  <si>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</si>
  <si>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</si>
  <si>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</si>
  <si>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</si>
  <si>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</si>
  <si>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</si>
  <si>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</si>
  <si>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</si>
  <si>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</si>
  <si>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</si>
  <si>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</si>
  <si>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</si>
  <si>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</si>
  <si>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</si>
  <si>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</si>
  <si>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</si>
  <si>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</si>
  <si>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</si>
  <si>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</si>
  <si>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</si>
  <si>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</si>
  <si>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</si>
  <si>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</si>
  <si>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</si>
  <si>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</si>
  <si>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</si>
  <si>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</si>
  <si>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</si>
  <si>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</si>
  <si>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</si>
  <si>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</si>
  <si>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</si>
  <si>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</si>
  <si>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</si>
  <si>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</si>
  <si>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</si>
  <si>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</si>
  <si>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</si>
  <si>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</si>
  <si>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</si>
  <si>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</si>
  <si>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</si>
  <si>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</si>
  <si>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</si>
  <si>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</si>
  <si>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</si>
  <si>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</si>
  <si>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</si>
  <si>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</si>
  <si>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</si>
  <si>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</si>
  <si>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</si>
  <si>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</si>
  <si>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</si>
  <si>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</si>
  <si>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</si>
  <si>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</si>
  <si>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</si>
  <si>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</si>
  <si>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</si>
  <si>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</si>
  <si>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</si>
  <si>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</si>
  <si>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</si>
  <si>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</si>
  <si>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</si>
  <si>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</si>
  <si>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</si>
  <si>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</si>
  <si>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</si>
  <si>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</si>
  <si>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</si>
  <si>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</si>
  <si>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</si>
  <si>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</si>
  <si>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</si>
  <si>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</si>
  <si>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</si>
  <si>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</si>
  <si>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</si>
  <si>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</si>
  <si>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</si>
  <si>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</si>
  <si>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</si>
  <si>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</si>
  <si>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</si>
  <si>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</si>
  <si>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</si>
  <si>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</si>
  <si>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</si>
  <si>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</si>
  <si>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</si>
  <si>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</si>
  <si>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</si>
  <si>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</si>
  <si>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</si>
  <si>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</si>
  <si>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</si>
  <si>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</si>
  <si>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</si>
  <si>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</si>
  <si>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</si>
  <si>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</si>
  <si>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</si>
  <si>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</si>
  <si>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</si>
  <si>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</si>
  <si>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</si>
  <si>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</si>
  <si>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</si>
  <si>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</si>
  <si>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</si>
  <si>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</si>
  <si>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</si>
  <si>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</si>
  <si>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</si>
  <si>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</si>
  <si>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</si>
  <si>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</si>
  <si>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</si>
  <si>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</si>
  <si>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</si>
  <si>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</si>
  <si>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</si>
  <si>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</si>
  <si>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</si>
  <si>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</si>
  <si>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</si>
  <si>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</si>
  <si>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</si>
  <si>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</si>
  <si>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</si>
  <si>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</si>
  <si>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</si>
  <si>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</si>
  <si>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</si>
  <si>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</si>
  <si>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</si>
  <si>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</si>
  <si>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</si>
  <si>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</si>
  <si>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</si>
  <si>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</si>
  <si>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</si>
  <si>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</si>
  <si>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</si>
  <si>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</si>
  <si>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</si>
  <si>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</si>
  <si>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</si>
  <si>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</si>
  <si>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</si>
  <si>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</si>
  <si>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</si>
  <si>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</si>
  <si>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</si>
  <si>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</si>
  <si>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</si>
  <si>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</si>
  <si>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</si>
  <si>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</si>
  <si>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</si>
  <si>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</si>
  <si>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</si>
  <si>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</si>
  <si>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</si>
  <si>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</si>
  <si>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</si>
  <si>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</si>
  <si>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</si>
  <si>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</si>
  <si>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</si>
  <si>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</si>
  <si>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</si>
  <si>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</si>
  <si>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</si>
  <si>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</si>
  <si>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</si>
  <si>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</si>
  <si>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</si>
  <si>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</si>
  <si>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</si>
  <si>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</si>
  <si>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</si>
  <si>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</si>
  <si>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</si>
  <si>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</si>
  <si>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</si>
  <si>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</si>
  <si>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</si>
  <si>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</si>
  <si>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</si>
  <si>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</si>
  <si>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</si>
  <si>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</si>
  <si>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</si>
  <si>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</si>
  <si>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</si>
  <si>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</si>
  <si>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</si>
  <si>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</si>
  <si>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</si>
  <si>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</si>
  <si>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</si>
  <si>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</si>
  <si>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</si>
  <si>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</si>
  <si>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</si>
  <si>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</si>
  <si>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</si>
  <si>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</si>
  <si>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</si>
  <si>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</si>
  <si>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</si>
  <si>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</si>
  <si>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</si>
  <si>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</si>
  <si>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</si>
  <si>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</si>
  <si>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</si>
  <si>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</si>
  <si>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</si>
  <si>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</si>
  <si>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</si>
  <si>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</si>
  <si>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</si>
  <si>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</si>
  <si>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</si>
  <si>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</si>
  <si>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</si>
  <si>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</si>
  <si>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</si>
  <si>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</si>
  <si>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</si>
  <si>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</si>
  <si>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</si>
  <si>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</si>
  <si>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</si>
  <si>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</si>
  <si>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</si>
  <si>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</si>
  <si>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</si>
  <si>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</si>
  <si>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</si>
  <si>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</si>
  <si>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</si>
  <si>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</si>
  <si>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</si>
  <si>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</si>
  <si>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</si>
  <si>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</si>
  <si>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</si>
  <si>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</si>
  <si>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</si>
  <si>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</si>
  <si>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</si>
  <si>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</si>
  <si>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</si>
  <si>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</si>
  <si>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</si>
  <si>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</si>
  <si>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</si>
  <si>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</si>
  <si>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</si>
  <si>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</si>
  <si>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</si>
  <si>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</si>
  <si>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</si>
  <si>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</si>
  <si>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</si>
  <si>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</si>
  <si>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</si>
  <si>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</si>
  <si>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</si>
  <si>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</si>
  <si>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</si>
  <si>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</si>
  <si>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</si>
  <si>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</si>
  <si>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</si>
  <si>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</si>
  <si>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</si>
  <si>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</si>
  <si>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</si>
  <si>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</si>
  <si>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</si>
  <si>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</si>
  <si>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</si>
  <si>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</si>
  <si>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</si>
  <si>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</si>
  <si>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</si>
  <si>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</si>
  <si>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</si>
  <si>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</si>
  <si>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</si>
  <si>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</si>
  <si>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</si>
  <si>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</si>
  <si>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</si>
  <si>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</si>
  <si>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</si>
  <si>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</si>
  <si>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</si>
  <si>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</si>
  <si>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</si>
  <si>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</si>
  <si>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</si>
  <si>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</si>
  <si>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</si>
  <si>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</si>
  <si>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</si>
  <si>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</si>
  <si>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</si>
  <si>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</si>
  <si>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</si>
  <si>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</si>
  <si>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</si>
  <si>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</si>
  <si>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</si>
  <si>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</si>
  <si>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</si>
  <si>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</si>
  <si>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</si>
  <si>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</si>
  <si>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</si>
  <si>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</si>
  <si>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</si>
  <si>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</si>
  <si>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</si>
  <si>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</si>
  <si>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</si>
  <si>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</si>
  <si>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</si>
  <si>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</si>
  <si>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</si>
  <si>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</si>
  <si>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</si>
  <si>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</si>
  <si>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</si>
  <si>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</si>
  <si>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</si>
  <si>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</si>
  <si>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</si>
  <si>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</si>
  <si>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</si>
  <si>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</si>
  <si>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</si>
  <si>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</si>
  <si>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</si>
  <si>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</si>
  <si>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</si>
  <si>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</si>
  <si>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</si>
  <si>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</si>
  <si>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</si>
  <si>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</si>
  <si>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</si>
  <si>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</si>
  <si>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</si>
  <si>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</si>
  <si>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</si>
  <si>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</si>
  <si>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</si>
  <si>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</si>
  <si>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</si>
  <si>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</si>
  <si>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</si>
  <si>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</si>
  <si>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</si>
  <si>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</si>
  <si>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</si>
  <si>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</si>
  <si>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</si>
  <si>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</si>
  <si>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</si>
  <si>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</si>
  <si>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</si>
  <si>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</si>
  <si>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</si>
  <si>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</si>
  <si>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</si>
  <si>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</si>
  <si>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</si>
  <si>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</si>
  <si>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</si>
  <si>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</si>
  <si>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</si>
  <si>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</si>
  <si>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</si>
  <si>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</si>
  <si>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</si>
  <si>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</si>
  <si>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</si>
  <si>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</si>
  <si>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</si>
  <si>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</si>
  <si>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</si>
  <si>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</si>
  <si>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</si>
  <si>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</si>
  <si>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</si>
  <si>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</si>
  <si>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</si>
  <si>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</si>
  <si>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</si>
  <si>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</si>
  <si>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</si>
  <si>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</si>
  <si>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</si>
  <si>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</si>
  <si>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</si>
  <si>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</si>
  <si>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</si>
  <si>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</si>
  <si>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</si>
  <si>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</si>
  <si>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</si>
  <si>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</si>
  <si>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</si>
  <si>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</si>
  <si>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</si>
  <si>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</si>
  <si>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</si>
  <si>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</si>
  <si>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</si>
  <si>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</si>
  <si>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</si>
  <si>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</si>
  <si>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</si>
  <si>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</si>
  <si>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</si>
  <si>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</si>
  <si>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</si>
  <si>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</si>
  <si>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</si>
  <si>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</si>
  <si>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</si>
  <si>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</si>
  <si>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</si>
  <si>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</si>
  <si>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</si>
  <si>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</si>
  <si>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</si>
  <si>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</si>
  <si>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</si>
  <si>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</si>
  <si>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</si>
  <si>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</si>
  <si>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</si>
  <si>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</si>
  <si>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</si>
  <si>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</si>
  <si>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</si>
  <si>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</si>
  <si>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</si>
  <si>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</si>
  <si>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</si>
  <si>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</si>
  <si>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</si>
  <si>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</si>
  <si>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</si>
  <si>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</si>
  <si>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</si>
  <si>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</si>
  <si>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</si>
  <si>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</si>
  <si>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</si>
  <si>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</si>
  <si>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</si>
  <si>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</si>
  <si>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</si>
  <si>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</si>
  <si>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</si>
  <si>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</si>
  <si>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</si>
  <si>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</si>
  <si>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</si>
  <si>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</si>
  <si>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</si>
  <si>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</si>
  <si>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</si>
  <si>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</si>
  <si>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</si>
  <si>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</si>
  <si>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</si>
  <si>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</si>
  <si>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</si>
  <si>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</si>
  <si>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</si>
  <si>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</si>
  <si>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</si>
  <si>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</si>
  <si>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</si>
  <si>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</si>
  <si>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</si>
  <si>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</si>
  <si>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</si>
  <si>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</si>
  <si>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</si>
  <si>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</si>
  <si>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</si>
  <si>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</si>
  <si>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</si>
  <si>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</si>
  <si>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</si>
  <si>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</si>
  <si>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</si>
  <si>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</si>
  <si>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</si>
  <si>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</si>
  <si>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</si>
  <si>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</si>
  <si>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</si>
  <si>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</si>
  <si>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</si>
  <si>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</si>
  <si>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</si>
  <si>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</si>
  <si>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</si>
  <si>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</si>
  <si>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</si>
  <si>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</si>
  <si>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</si>
  <si>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</si>
  <si>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</si>
  <si>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</si>
  <si>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</si>
  <si>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</si>
  <si>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</si>
  <si>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</si>
  <si>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</si>
  <si>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</si>
  <si>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</si>
  <si>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</si>
  <si>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</si>
  <si>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</si>
  <si>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</si>
  <si>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</si>
  <si>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</si>
  <si>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</si>
  <si>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</si>
  <si>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</si>
  <si>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</si>
  <si>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</si>
  <si>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</si>
  <si>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</si>
  <si>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</si>
  <si>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</si>
  <si>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</si>
  <si>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</si>
  <si>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</si>
  <si>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</si>
  <si>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</si>
  <si>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</si>
  <si>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</si>
  <si>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</si>
  <si>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</si>
  <si>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</si>
  <si>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</si>
  <si>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</si>
  <si>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</si>
  <si>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</si>
  <si>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</si>
  <si>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</si>
  <si>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</si>
  <si>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</si>
  <si>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</si>
  <si>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</si>
  <si>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</si>
  <si>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</si>
  <si>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</si>
  <si>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</si>
  <si>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</si>
  <si>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</si>
  <si>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</si>
  <si>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</si>
  <si>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</si>
  <si>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</si>
  <si>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</si>
  <si>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</si>
  <si>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</si>
  <si>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</si>
  <si>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</si>
  <si>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</si>
  <si>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</si>
  <si>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</si>
  <si>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</si>
  <si>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</si>
  <si>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</si>
  <si>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</si>
  <si>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</si>
  <si>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</si>
  <si>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</si>
  <si>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</si>
  <si>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</si>
  <si>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</si>
  <si>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</si>
  <si>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</si>
  <si>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</si>
  <si>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</si>
  <si>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</si>
  <si>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</si>
  <si>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</si>
  <si>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</si>
  <si>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</si>
  <si>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</si>
  <si>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</si>
  <si>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</si>
  <si>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</si>
  <si>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</si>
  <si>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</si>
  <si>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</si>
  <si>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</si>
  <si>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</si>
  <si>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</si>
  <si>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</si>
  <si>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</si>
  <si>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</si>
  <si>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</si>
  <si>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</si>
  <si>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</si>
  <si>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</si>
  <si>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</si>
  <si>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</si>
  <si>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</si>
  <si>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</si>
  <si>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</si>
  <si>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</si>
  <si>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</si>
  <si>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</si>
  <si>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</si>
  <si>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</si>
  <si>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</si>
  <si>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</si>
  <si>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</si>
  <si>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</si>
  <si>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</si>
  <si>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</si>
  <si>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</si>
  <si>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</si>
  <si>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</si>
  <si>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</si>
  <si>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</si>
  <si>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</si>
  <si>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</si>
  <si>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</si>
  <si>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</si>
  <si>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</si>
  <si>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</si>
  <si>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</si>
  <si>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</si>
  <si>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</si>
  <si>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</si>
  <si>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</si>
  <si>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</si>
  <si>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</si>
  <si>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</si>
  <si>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</si>
  <si>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</si>
  <si>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</si>
  <si>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</si>
  <si>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</si>
  <si>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</si>
  <si>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</si>
  <si>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</si>
  <si>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</si>
  <si>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</si>
  <si>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</si>
  <si>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</si>
  <si>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</si>
  <si>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</si>
  <si>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</si>
  <si>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</si>
  <si>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</si>
  <si>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</si>
  <si>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</si>
  <si>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</si>
  <si>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</si>
  <si>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</si>
  <si>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</si>
  <si>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</si>
  <si>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</si>
  <si>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</si>
  <si>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</si>
  <si>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</si>
  <si>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</si>
  <si>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</si>
  <si>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</si>
  <si>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</si>
  <si>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</si>
  <si>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</si>
  <si>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</si>
  <si>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</si>
  <si>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</si>
  <si>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</si>
  <si>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</si>
  <si>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</si>
  <si>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</si>
  <si>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</si>
  <si>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</si>
  <si>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</si>
  <si>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</si>
  <si>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</si>
  <si>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</si>
  <si>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</si>
  <si>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</si>
  <si>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</si>
  <si>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</si>
  <si>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</si>
  <si>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</si>
  <si>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</si>
  <si>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</si>
  <si>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</si>
  <si>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</si>
  <si>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</si>
  <si>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</si>
  <si>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</si>
  <si>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</si>
  <si>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</si>
  <si>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</si>
  <si>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</si>
  <si>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</si>
  <si>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</si>
  <si>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</si>
  <si>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</si>
  <si>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</si>
  <si>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</si>
  <si>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</si>
  <si>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</si>
  <si>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</si>
  <si>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</si>
  <si>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</si>
  <si>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</si>
  <si>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</si>
  <si>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</si>
  <si>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</si>
  <si>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</si>
  <si>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</si>
  <si>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</si>
  <si>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</si>
  <si>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</si>
  <si>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</si>
  <si>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</si>
  <si>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</si>
  <si>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</si>
  <si>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</si>
  <si>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</si>
  <si>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</si>
  <si>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</si>
  <si>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</si>
  <si>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</si>
  <si>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</si>
  <si>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</si>
  <si>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</si>
  <si>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</si>
  <si>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</si>
  <si>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</si>
  <si>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</si>
  <si>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</si>
  <si>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</si>
  <si>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</si>
  <si>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</si>
  <si>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</si>
  <si>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</si>
  <si>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</si>
  <si>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</si>
  <si>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</si>
  <si>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</si>
  <si>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</si>
  <si>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</si>
  <si>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</si>
  <si>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</si>
  <si>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</si>
  <si>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</si>
  <si>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</si>
  <si>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</si>
  <si>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</si>
  <si>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</si>
  <si>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</si>
  <si>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</si>
  <si>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</si>
  <si>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</si>
  <si>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</si>
  <si>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</si>
  <si>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</si>
  <si>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</si>
  <si>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</si>
  <si>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</si>
  <si>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</si>
  <si>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</si>
  <si>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</si>
  <si>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</si>
  <si>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</si>
  <si>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</si>
  <si>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</si>
  <si>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</si>
  <si>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</si>
  <si>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</si>
  <si>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</si>
  <si>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</si>
  <si>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</si>
  <si>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</si>
  <si>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</si>
  <si>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</si>
  <si>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</si>
  <si>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</si>
  <si>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</si>
  <si>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</si>
  <si>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</si>
  <si>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</si>
  <si>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</si>
  <si>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</si>
  <si>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</si>
  <si>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</si>
  <si>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</si>
  <si>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</si>
  <si>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</si>
  <si>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</si>
  <si>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</si>
  <si>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</si>
  <si>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</si>
  <si>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</si>
  <si>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</si>
  <si>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</si>
  <si>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</si>
  <si>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</si>
  <si>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</si>
  <si>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</si>
  <si>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</si>
  <si>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</si>
  <si>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</si>
  <si>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</si>
  <si>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</si>
  <si>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</si>
  <si>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</si>
  <si>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</si>
  <si>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</si>
  <si>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</si>
  <si>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</si>
  <si>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</si>
  <si>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</si>
  <si>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</si>
  <si>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</si>
  <si>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</si>
  <si>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</si>
  <si>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</si>
  <si>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</si>
  <si>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</si>
  <si>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</si>
  <si>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</si>
  <si>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</si>
  <si>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</si>
  <si>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</si>
  <si>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</si>
  <si>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</si>
  <si>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</si>
  <si>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</si>
  <si>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</si>
  <si>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</si>
  <si>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</si>
  <si>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</si>
  <si>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</si>
  <si>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</si>
  <si>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</si>
  <si>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</si>
  <si>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</si>
  <si>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</si>
  <si>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</si>
  <si>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</si>
  <si>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</si>
  <si>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</si>
  <si>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</si>
  <si>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</si>
  <si>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</si>
  <si>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</si>
  <si>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</si>
  <si>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</si>
  <si>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</si>
  <si>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</si>
  <si>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</si>
  <si>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</si>
  <si>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</si>
  <si>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</si>
  <si>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</si>
  <si>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</si>
  <si>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</si>
  <si>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</si>
  <si>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</si>
  <si>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</si>
  <si>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</si>
  <si>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</si>
  <si>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</si>
  <si>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</si>
  <si>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</si>
  <si>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</si>
  <si>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</si>
  <si>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</si>
  <si>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</si>
  <si>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</si>
  <si>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</si>
  <si>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</si>
  <si>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</si>
  <si>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</si>
  <si>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</si>
  <si>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</si>
  <si>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</si>
  <si>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</si>
  <si>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</si>
  <si>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</si>
  <si>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</si>
  <si>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</si>
  <si>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</si>
  <si>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</si>
  <si>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</si>
  <si>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</si>
  <si>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</si>
  <si>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</si>
  <si>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</si>
  <si>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</si>
  <si>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</si>
  <si>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</si>
  <si>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</si>
  <si>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</si>
  <si>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</si>
  <si>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</si>
  <si>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</si>
  <si>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</si>
  <si>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</si>
  <si>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</si>
  <si>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</si>
  <si>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</si>
  <si>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</si>
  <si>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</si>
  <si>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</si>
  <si>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</si>
  <si>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</si>
  <si>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</si>
  <si>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</si>
  <si>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</si>
  <si>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</si>
  <si>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</si>
  <si>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</si>
  <si>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</si>
  <si>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</si>
  <si>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</si>
  <si>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</si>
  <si>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</si>
  <si>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</si>
  <si>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</si>
  <si>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</si>
  <si>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</si>
  <si>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</si>
  <si>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</si>
  <si>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</si>
  <si>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</si>
  <si>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</si>
  <si>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</si>
  <si>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</si>
  <si>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</si>
  <si>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</si>
  <si>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</si>
  <si>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</si>
  <si>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</si>
  <si>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</si>
  <si>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</si>
  <si>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</si>
  <si>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</si>
  <si>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</si>
  <si>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</si>
  <si>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</si>
  <si>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</si>
  <si>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</si>
  <si>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</si>
  <si>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</si>
  <si>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</si>
  <si>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</si>
  <si>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</si>
  <si>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</si>
  <si>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</si>
  <si>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</si>
  <si>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</si>
  <si>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</si>
  <si>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</si>
  <si>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</si>
  <si>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</si>
  <si>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</si>
  <si>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</si>
  <si>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</si>
  <si>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</si>
  <si>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</si>
  <si>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</si>
  <si>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</si>
  <si>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</si>
  <si>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</si>
  <si>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</si>
  <si>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</si>
  <si>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</si>
  <si>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</si>
  <si>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</si>
  <si>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</si>
  <si>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</si>
  <si>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</si>
  <si>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</si>
  <si>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</si>
  <si>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</si>
  <si>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</si>
  <si>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</si>
  <si>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</si>
  <si>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</si>
  <si>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</si>
  <si>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</si>
  <si>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</si>
  <si>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</si>
  <si>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</si>
  <si>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</si>
  <si>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</si>
  <si>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</si>
  <si>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</si>
  <si>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</si>
  <si>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</si>
  <si>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</si>
  <si>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</si>
  <si>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</si>
  <si>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</si>
  <si>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</si>
  <si>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</si>
  <si>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</si>
  <si>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</si>
  <si>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</si>
  <si>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</si>
  <si>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</si>
  <si>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</si>
  <si>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</si>
  <si>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</si>
  <si>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</si>
  <si>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</si>
  <si>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</si>
  <si>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</si>
  <si>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</si>
  <si>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</si>
  <si>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</si>
  <si>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</si>
  <si>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</si>
  <si>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</si>
  <si>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</si>
  <si>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</si>
  <si>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</si>
  <si>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</si>
  <si>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</si>
  <si>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</si>
  <si>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</si>
  <si>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</si>
  <si>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</si>
  <si>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</si>
  <si>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</si>
  <si>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</si>
  <si>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</si>
  <si>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</si>
  <si>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</si>
  <si>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</si>
  <si>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</si>
  <si>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</si>
  <si>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</si>
  <si>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</si>
  <si>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</si>
  <si>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</si>
  <si>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</si>
  <si>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</si>
  <si>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</si>
  <si>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</si>
  <si>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</si>
  <si>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</si>
  <si>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</si>
  <si>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</si>
  <si>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</si>
  <si>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</si>
  <si>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</si>
  <si>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</si>
  <si>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</si>
  <si>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</si>
  <si>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</si>
  <si>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</si>
  <si>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</si>
  <si>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</si>
  <si>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</si>
  <si>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</si>
  <si>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</si>
  <si>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</si>
  <si>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</si>
  <si>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</si>
  <si>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</si>
  <si>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</si>
  <si>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</si>
  <si>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</si>
  <si>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</si>
  <si>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</si>
  <si>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</si>
  <si>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</si>
  <si>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</si>
  <si>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</si>
  <si>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</si>
  <si>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</si>
  <si>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</si>
  <si>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</si>
  <si>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</si>
  <si>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</si>
  <si>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</si>
  <si>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</si>
  <si>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</si>
  <si>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</si>
  <si>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</si>
  <si>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</si>
  <si>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</si>
  <si>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</si>
  <si>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</si>
  <si>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</si>
  <si>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</si>
  <si>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</si>
  <si>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</si>
  <si>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</si>
  <si>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</si>
  <si>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</si>
  <si>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</si>
  <si>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</si>
  <si>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</si>
  <si>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</si>
  <si>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</si>
  <si>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</si>
  <si>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</si>
  <si>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</si>
  <si>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</si>
  <si>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</si>
  <si>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</si>
  <si>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</si>
  <si>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</si>
  <si>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</si>
  <si>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</si>
  <si>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</si>
  <si>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</si>
  <si>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</si>
  <si>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</si>
  <si>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</si>
  <si>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</si>
  <si>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</si>
  <si>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</si>
  <si>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</si>
  <si>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</si>
  <si>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</si>
  <si>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</si>
  <si>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</si>
  <si>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</si>
  <si>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</si>
  <si>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</si>
  <si>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</si>
  <si>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</si>
  <si>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</si>
  <si>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</si>
  <si>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</si>
  <si>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</si>
  <si>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</si>
  <si>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</si>
  <si>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</si>
  <si>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</si>
  <si>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</si>
  <si>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</si>
  <si>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</si>
  <si>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</si>
  <si>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</si>
  <si>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</si>
  <si>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</si>
  <si>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</si>
  <si>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</si>
  <si>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</si>
  <si>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</si>
  <si>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</si>
  <si>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</si>
  <si>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</si>
  <si>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</si>
  <si>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</si>
  <si>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</si>
  <si>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</si>
  <si>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</si>
  <si>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</si>
  <si>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</si>
  <si>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</si>
  <si>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</si>
  <si>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</si>
  <si>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</si>
  <si>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</si>
  <si>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</si>
  <si>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</si>
  <si>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</si>
  <si>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</si>
  <si>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</si>
  <si>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</si>
  <si>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</si>
  <si>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</si>
  <si>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</si>
  <si>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</si>
  <si>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</si>
  <si>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</si>
  <si>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</si>
  <si>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</si>
  <si>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</si>
  <si>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</si>
  <si>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</si>
  <si>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</si>
  <si>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</si>
  <si>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</si>
  <si>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</si>
  <si>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</si>
  <si>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</si>
  <si>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</si>
  <si>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</si>
  <si>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</si>
  <si>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</si>
  <si>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</si>
  <si>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</si>
  <si>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</si>
  <si>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</si>
  <si>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</si>
  <si>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</si>
  <si>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</si>
  <si>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</si>
  <si>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</si>
  <si>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</si>
  <si>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</si>
  <si>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</si>
  <si>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</si>
  <si>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</si>
  <si>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</si>
  <si>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</si>
  <si>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</si>
  <si>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</si>
  <si>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</si>
  <si>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</si>
  <si>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</si>
  <si>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</si>
  <si>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</si>
  <si>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</si>
  <si>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</si>
  <si>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</si>
  <si>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</si>
  <si>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</si>
  <si>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</si>
  <si>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</si>
  <si>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</si>
  <si>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</si>
  <si>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</si>
  <si>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</si>
  <si>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</si>
  <si>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</si>
  <si>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</si>
  <si>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</si>
  <si>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</si>
  <si>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</si>
  <si>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</si>
  <si>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</si>
  <si>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</si>
  <si>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</si>
  <si>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</si>
  <si>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</si>
  <si>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</si>
  <si>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</si>
  <si>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</si>
  <si>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</si>
  <si>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</si>
  <si>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</si>
  <si>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</si>
  <si>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</si>
  <si>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</si>
  <si>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</si>
  <si>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</si>
  <si>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</si>
  <si>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</si>
  <si>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</si>
  <si>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</si>
  <si>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</si>
  <si>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</si>
  <si>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</si>
  <si>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</si>
  <si>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</si>
  <si>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</si>
  <si>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</si>
  <si>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</si>
  <si>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</si>
  <si>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</si>
  <si>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</si>
  <si>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</si>
  <si>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</si>
  <si>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</si>
  <si>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</si>
  <si>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</si>
  <si>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</si>
  <si>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</si>
  <si>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</si>
  <si>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</si>
  <si>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</si>
  <si>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</si>
  <si>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</si>
  <si>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</si>
  <si>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</si>
  <si>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</si>
  <si>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</si>
  <si>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</si>
  <si>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</si>
  <si>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</si>
  <si>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</si>
  <si>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</si>
  <si>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</si>
  <si>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</si>
  <si>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</si>
  <si>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</si>
  <si>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</si>
  <si>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</si>
  <si>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</si>
  <si>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</si>
  <si>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</si>
  <si>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</si>
  <si>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</si>
  <si>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</si>
  <si>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</si>
  <si>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</si>
  <si>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</si>
  <si>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</si>
  <si>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</si>
  <si>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</si>
  <si>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</si>
  <si>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</si>
  <si>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</si>
  <si>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</si>
  <si>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</si>
  <si>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</si>
  <si>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</si>
  <si>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</si>
  <si>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</si>
  <si>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</si>
  <si>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</si>
  <si>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</si>
  <si>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</si>
  <si>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</si>
  <si>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</si>
  <si>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</si>
  <si>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</si>
  <si>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</si>
  <si>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</si>
  <si>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</si>
  <si>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</si>
  <si>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</si>
  <si>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</si>
  <si>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</si>
  <si>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</si>
  <si>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</si>
  <si>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</si>
  <si>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</si>
  <si>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</si>
  <si>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</si>
  <si>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</si>
  <si>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</si>
  <si>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</si>
  <si>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</si>
  <si>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</si>
  <si>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</si>
  <si>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</si>
  <si>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</si>
  <si>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</si>
  <si>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</si>
  <si>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</si>
  <si>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</si>
  <si>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</si>
  <si>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</si>
  <si>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</si>
  <si>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</si>
  <si>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</si>
  <si>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</si>
  <si>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</si>
  <si>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</si>
  <si>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</si>
  <si>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</si>
  <si>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</si>
  <si>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</si>
  <si>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</si>
  <si>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</si>
  <si>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</si>
  <si>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</si>
  <si>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</si>
  <si>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</si>
  <si>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</si>
  <si>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</si>
  <si>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</si>
  <si>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</si>
  <si>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</si>
  <si>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</si>
  <si>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</si>
  <si>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</si>
  <si>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</si>
  <si>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</si>
  <si>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</si>
  <si>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</si>
  <si>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</si>
  <si>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</si>
  <si>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</si>
  <si>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</si>
  <si>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</si>
  <si>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</si>
  <si>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</si>
  <si>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</si>
  <si>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</si>
  <si>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</si>
  <si>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</si>
  <si>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</si>
  <si>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</si>
  <si>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</si>
  <si>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</si>
  <si>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</si>
  <si>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</si>
  <si>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</si>
  <si>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</si>
  <si>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</si>
  <si>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</si>
  <si>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</si>
  <si>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</si>
  <si>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</si>
  <si>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</si>
  <si>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</si>
  <si>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</si>
  <si>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</si>
  <si>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</si>
  <si>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</si>
  <si>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</si>
  <si>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</si>
  <si>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</si>
  <si>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</si>
  <si>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</si>
  <si>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</si>
  <si>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</si>
  <si>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</si>
  <si>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</si>
  <si>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</si>
  <si>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</si>
  <si>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</si>
  <si>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</si>
  <si>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</si>
  <si>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</si>
  <si>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</si>
  <si>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</si>
  <si>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</si>
  <si>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</si>
  <si>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</si>
  <si>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</si>
  <si>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</si>
  <si>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</si>
  <si>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</si>
  <si>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</si>
  <si>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</si>
  <si>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</si>
  <si>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</si>
  <si>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</si>
  <si>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</si>
  <si>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</si>
  <si>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</si>
  <si>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</si>
  <si>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</si>
  <si>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</si>
  <si>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</si>
  <si>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</si>
  <si>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</si>
  <si>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</si>
  <si>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</si>
  <si>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</si>
  <si>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</si>
  <si>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</si>
  <si>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</si>
  <si>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</si>
  <si>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</si>
  <si>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</si>
  <si>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</si>
  <si>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</si>
  <si>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</si>
  <si>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</si>
  <si>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</si>
  <si>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</si>
  <si>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</si>
  <si>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</si>
  <si>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</si>
  <si>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</si>
  <si>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</si>
  <si>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</si>
  <si>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</si>
  <si>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</si>
  <si>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</si>
  <si>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</si>
  <si>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</si>
  <si>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</si>
  <si>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</si>
  <si>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</si>
  <si>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</si>
  <si>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</si>
  <si>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</si>
  <si>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</si>
  <si>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</si>
  <si>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</si>
  <si>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</si>
  <si>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</si>
  <si>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</si>
  <si>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</si>
  <si>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</si>
  <si>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</si>
  <si>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</si>
  <si>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</si>
  <si>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</si>
  <si>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</si>
  <si>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</si>
  <si>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</si>
  <si>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</si>
  <si>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</si>
  <si>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</si>
  <si>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</si>
  <si>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</si>
  <si>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</si>
  <si>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</si>
  <si>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</si>
  <si>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</si>
  <si>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</si>
  <si>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</si>
  <si>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</si>
  <si>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</si>
  <si>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</si>
  <si>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</si>
  <si>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</si>
  <si>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</si>
  <si>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</si>
  <si>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</si>
  <si>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</si>
  <si>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</si>
  <si>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</si>
  <si>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</si>
  <si>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</si>
  <si>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</si>
  <si>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</si>
  <si>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</si>
  <si>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</si>
  <si>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</si>
  <si>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</si>
  <si>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</si>
  <si>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</si>
  <si>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</si>
  <si>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</si>
  <si>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</si>
  <si>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</si>
  <si>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</si>
  <si>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</si>
  <si>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</si>
  <si>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</si>
  <si>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</si>
  <si>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</si>
  <si>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</si>
  <si>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</si>
  <si>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</si>
  <si>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</si>
  <si>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</si>
  <si>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</si>
  <si>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</si>
  <si>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</si>
  <si>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</si>
  <si>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</si>
  <si>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</si>
  <si>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</si>
  <si>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</si>
  <si>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</si>
  <si>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</si>
  <si>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</si>
  <si>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</si>
  <si>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</si>
  <si>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</si>
  <si>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</si>
  <si>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</si>
  <si>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</si>
  <si>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</si>
  <si>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</si>
  <si>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</si>
  <si>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</si>
  <si>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</si>
  <si>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</si>
  <si>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</si>
  <si>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</si>
  <si>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</si>
  <si>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</si>
  <si>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</si>
  <si>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</si>
  <si>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</si>
  <si>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</si>
  <si>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</si>
  <si>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</si>
  <si>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</si>
  <si>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</si>
  <si>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</si>
  <si>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</si>
  <si>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</si>
  <si>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</si>
  <si>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</si>
  <si>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</si>
  <si>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</si>
  <si>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</si>
  <si>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</si>
  <si>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</si>
  <si>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</si>
  <si>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</si>
  <si>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</si>
  <si>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</si>
  <si>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</si>
  <si>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</si>
  <si>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</si>
  <si>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</si>
  <si>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</si>
  <si>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</si>
  <si>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</si>
  <si>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</si>
  <si>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</si>
  <si>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</si>
  <si>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</si>
  <si>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</si>
  <si>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</si>
  <si>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</si>
  <si>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</si>
  <si>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</si>
  <si>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</si>
  <si>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</si>
  <si>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</si>
  <si>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</si>
  <si>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</si>
  <si>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</si>
  <si>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</si>
  <si>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</si>
  <si>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</si>
  <si>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</si>
  <si>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</si>
  <si>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</si>
  <si>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</si>
  <si>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</si>
  <si>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</si>
  <si>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</si>
  <si>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</si>
  <si>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</si>
  <si>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</si>
  <si>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</si>
  <si>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</si>
  <si>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</si>
  <si>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</si>
  <si>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</si>
  <si>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</si>
  <si>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</si>
  <si>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</si>
  <si>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</si>
  <si>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</si>
  <si>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</si>
  <si>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</si>
  <si>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</si>
  <si>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</si>
  <si>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</si>
  <si>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</si>
  <si>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</si>
  <si>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</si>
  <si>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</si>
  <si>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</si>
  <si>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</si>
  <si>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</si>
  <si>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</si>
  <si>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</si>
  <si>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</si>
  <si>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</si>
  <si>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</si>
  <si>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</si>
  <si>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</si>
  <si>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</si>
  <si>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</si>
  <si>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</si>
  <si>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</si>
  <si>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</si>
  <si>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</si>
  <si>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</si>
  <si>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</si>
  <si>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</si>
  <si>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</si>
  <si>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</si>
  <si>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</si>
  <si>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</si>
  <si>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</si>
  <si>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</si>
  <si>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</si>
  <si>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</si>
  <si>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</si>
  <si>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</si>
  <si>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</si>
  <si>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</si>
  <si>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</si>
  <si>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</si>
  <si>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</si>
  <si>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</si>
  <si>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</si>
  <si>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</si>
  <si>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</si>
  <si>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</si>
  <si>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</si>
  <si>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</si>
  <si>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</si>
  <si>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</si>
  <si>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</si>
  <si>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</si>
  <si>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</si>
  <si>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</si>
  <si>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</si>
  <si>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</si>
  <si>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</si>
  <si>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</si>
  <si>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</si>
  <si>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</si>
  <si>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</si>
  <si>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</si>
  <si>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</si>
  <si>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</si>
  <si>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</si>
  <si>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</si>
  <si>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</si>
  <si>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</si>
  <si>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</si>
  <si>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</si>
  <si>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</si>
  <si>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</si>
  <si>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</si>
  <si>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</si>
  <si>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</si>
  <si>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</si>
  <si>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</si>
  <si>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</si>
  <si>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</si>
  <si>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</si>
  <si>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</si>
  <si>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</si>
  <si>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</si>
  <si>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</si>
  <si>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</si>
  <si>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</si>
  <si>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</si>
  <si>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</si>
  <si>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</si>
  <si>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</si>
  <si>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</si>
  <si>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</si>
  <si>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</si>
  <si>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</si>
  <si>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</si>
  <si>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</si>
  <si>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</si>
  <si>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</si>
  <si>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</si>
  <si>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</si>
  <si>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</si>
  <si>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</si>
  <si>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</si>
  <si>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</si>
  <si>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</si>
  <si>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</si>
  <si>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</si>
  <si>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</si>
  <si>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</si>
  <si>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</si>
  <si>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</si>
  <si>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</si>
  <si>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</si>
  <si>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</si>
  <si>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</si>
  <si>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</si>
  <si>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</si>
  <si>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</si>
  <si>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</si>
  <si>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</si>
  <si>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</si>
  <si>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</si>
  <si>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</si>
  <si>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</si>
  <si>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</si>
  <si>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</si>
  <si>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</si>
  <si>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</si>
  <si>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</si>
  <si>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</si>
  <si>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</si>
  <si>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</si>
  <si>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</si>
  <si>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</si>
  <si>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</si>
  <si>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</si>
  <si>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</si>
  <si>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</si>
  <si>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</si>
  <si>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</si>
  <si>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</si>
  <si>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</si>
  <si>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</si>
  <si>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</si>
  <si>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</si>
  <si>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</si>
  <si>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</si>
  <si>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</si>
  <si>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</si>
  <si>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</si>
  <si>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</si>
  <si>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</si>
  <si>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</si>
  <si>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</si>
  <si>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</si>
  <si>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</si>
  <si>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</si>
  <si>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</si>
  <si>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</si>
  <si>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</si>
  <si>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</si>
  <si>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</si>
  <si>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</si>
  <si>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</si>
  <si>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</si>
  <si>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</si>
  <si>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</si>
  <si>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</si>
  <si>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</si>
  <si>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</si>
  <si>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</si>
  <si>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</si>
  <si>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</si>
  <si>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</si>
  <si>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</si>
  <si>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</si>
  <si>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</si>
  <si>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</si>
  <si>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</si>
  <si>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</si>
  <si>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</si>
  <si>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</si>
  <si>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</si>
  <si>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</si>
  <si>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</si>
  <si>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</si>
  <si>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</si>
  <si>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</si>
  <si>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</si>
  <si>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</si>
  <si>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</si>
  <si>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</si>
  <si>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</si>
  <si>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</si>
  <si>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</si>
  <si>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</si>
  <si>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</si>
  <si>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</si>
  <si>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</si>
  <si>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</si>
  <si>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</si>
  <si>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</si>
  <si>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</si>
  <si>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</si>
  <si>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</si>
  <si>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</si>
  <si>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</si>
  <si>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</si>
  <si>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</si>
  <si>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</si>
  <si>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</si>
  <si>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</si>
  <si>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</si>
  <si>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</si>
  <si>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</si>
  <si>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</si>
  <si>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</si>
  <si>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</si>
  <si>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</si>
  <si>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</si>
  <si>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</si>
  <si>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</si>
  <si>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</si>
  <si>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</si>
  <si>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</si>
  <si>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</si>
  <si>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</si>
  <si>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</si>
  <si>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</si>
  <si>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</si>
  <si>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</si>
  <si>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</si>
  <si>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</si>
  <si>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</si>
  <si>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</si>
  <si>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</si>
  <si>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</si>
  <si>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</si>
  <si>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</si>
  <si>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</si>
  <si>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</si>
  <si>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</si>
  <si>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</si>
  <si>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</si>
  <si>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</si>
  <si>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</si>
  <si>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</si>
  <si>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</si>
  <si>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</si>
  <si>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</si>
  <si>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</si>
  <si>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</si>
  <si>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</si>
  <si>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</si>
  <si>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</si>
  <si>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</si>
  <si>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</si>
  <si>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</si>
  <si>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</si>
  <si>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</si>
  <si>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</si>
  <si>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</si>
  <si>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</si>
  <si>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</si>
  <si>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</si>
  <si>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</si>
  <si>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</si>
  <si>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</si>
  <si>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</si>
  <si>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</si>
  <si>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</si>
  <si>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</si>
  <si>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</si>
  <si>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</si>
  <si>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</si>
  <si>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</si>
  <si>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</si>
  <si>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</si>
  <si>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</si>
  <si>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</si>
  <si>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</si>
  <si>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</si>
  <si>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</si>
  <si>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</si>
  <si>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</si>
  <si>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</si>
  <si>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</si>
  <si>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</si>
  <si>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</si>
  <si>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</si>
  <si>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</si>
  <si>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</si>
  <si>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</si>
  <si>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</si>
  <si>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</si>
  <si>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</si>
  <si>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</si>
  <si>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</si>
  <si>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</si>
  <si>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</si>
  <si>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</si>
  <si>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</si>
  <si>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</si>
  <si>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</si>
  <si>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</si>
  <si>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</si>
  <si>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</si>
  <si>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</si>
  <si>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</si>
  <si>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</si>
  <si>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</si>
  <si>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</si>
  <si>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</si>
  <si>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</si>
  <si>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</si>
  <si>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</si>
  <si>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</si>
  <si>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</si>
  <si>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</si>
  <si>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</si>
  <si>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</si>
  <si>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</si>
  <si>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</si>
  <si>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</si>
  <si>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</si>
  <si>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</si>
  <si>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</si>
  <si>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</si>
  <si>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</si>
  <si>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</si>
  <si>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</si>
  <si>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</si>
  <si>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</si>
  <si>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</si>
  <si>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</si>
  <si>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</si>
  <si>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</si>
  <si>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</si>
  <si>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</si>
  <si>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</si>
  <si>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</si>
  <si>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</si>
  <si>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</si>
  <si>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</si>
  <si>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</si>
  <si>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</si>
  <si>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</si>
  <si>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</si>
  <si>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</si>
  <si>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</si>
  <si>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</si>
  <si>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</si>
  <si>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</si>
  <si>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</si>
  <si>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</si>
  <si>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</si>
  <si>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</si>
  <si>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</si>
  <si>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</si>
  <si>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</si>
  <si>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</si>
  <si>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</si>
  <si>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</si>
  <si>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</si>
  <si>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</si>
  <si>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</si>
  <si>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</si>
  <si>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</si>
  <si>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</si>
  <si>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</si>
  <si>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</si>
  <si>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</si>
  <si>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</si>
  <si>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</si>
  <si>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</si>
  <si>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</si>
  <si>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</si>
  <si>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</si>
  <si>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</si>
  <si>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</si>
  <si>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</si>
  <si>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</si>
  <si>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</si>
  <si>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</si>
  <si>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</si>
  <si>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</si>
  <si>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</si>
  <si>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</si>
  <si>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</si>
  <si>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</si>
  <si>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</si>
  <si>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</si>
  <si>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</si>
  <si>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</si>
  <si>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</si>
  <si>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</si>
  <si>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</si>
  <si>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</si>
  <si>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</si>
  <si>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</si>
  <si>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</si>
  <si>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</si>
  <si>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</si>
  <si>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</si>
  <si>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</si>
  <si>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</si>
  <si>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</si>
  <si>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</si>
  <si>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</si>
  <si>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</si>
  <si>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</si>
  <si>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</si>
  <si>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</si>
  <si>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</si>
  <si>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</si>
  <si>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</si>
  <si>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</si>
  <si>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</si>
  <si>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</si>
  <si>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</si>
  <si>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</si>
  <si>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</si>
  <si>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</si>
  <si>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</si>
  <si>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</si>
  <si>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</si>
  <si>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</si>
  <si>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</si>
  <si>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</si>
  <si>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</si>
  <si>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</si>
  <si>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</si>
  <si>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</si>
  <si>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</si>
  <si>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</si>
  <si>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</si>
  <si>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</si>
  <si>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</si>
  <si>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</si>
  <si>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</si>
  <si>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</si>
  <si>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</si>
  <si>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</si>
  <si>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</si>
  <si>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</si>
  <si>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</si>
  <si>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</si>
  <si>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</si>
  <si>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</si>
  <si>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</si>
  <si>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</si>
  <si>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</si>
  <si>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</si>
  <si>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</si>
  <si>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</si>
  <si>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</si>
  <si>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</si>
  <si>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</si>
  <si>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</si>
  <si>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</si>
  <si>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</si>
  <si>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</si>
  <si>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</si>
  <si>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</si>
  <si>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</si>
  <si>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</si>
  <si>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</si>
  <si>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</si>
  <si>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</si>
  <si>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</si>
  <si>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</si>
  <si>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</si>
  <si>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</si>
  <si>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</si>
  <si>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</si>
  <si>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</si>
  <si>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</si>
  <si>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</si>
  <si>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</si>
  <si>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</si>
  <si>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</si>
  <si>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</si>
  <si>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</si>
  <si>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</si>
  <si>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</si>
  <si>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</si>
  <si>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</si>
  <si>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</si>
  <si>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</si>
  <si>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</si>
  <si>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</si>
  <si>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</si>
  <si>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</si>
  <si>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</si>
  <si>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</si>
  <si>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</si>
  <si>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</si>
  <si>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</si>
  <si>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</si>
  <si>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</si>
  <si>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</si>
  <si>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</si>
  <si>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</si>
  <si>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</si>
  <si>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</si>
  <si>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</si>
  <si>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</si>
  <si>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</si>
  <si>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</si>
  <si>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</si>
  <si>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</si>
  <si>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</si>
  <si>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</si>
  <si>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</si>
  <si>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</si>
  <si>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</si>
  <si>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</si>
  <si>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</si>
  <si>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</si>
  <si>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</si>
  <si>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</si>
  <si>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</si>
  <si>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</si>
  <si>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</si>
  <si>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</si>
  <si>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</si>
  <si>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</si>
  <si>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</si>
  <si>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</si>
  <si>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</si>
  <si>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</si>
  <si>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</si>
  <si>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</si>
  <si>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</si>
  <si>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</si>
  <si>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</si>
  <si>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</si>
  <si>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</si>
  <si>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</si>
  <si>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</si>
  <si>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</si>
  <si>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</si>
  <si>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</si>
  <si>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</si>
  <si>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</si>
  <si>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</si>
  <si>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</si>
  <si>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</si>
  <si>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</si>
  <si>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</si>
  <si>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</si>
  <si>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</si>
  <si>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</si>
  <si>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</si>
  <si>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</si>
  <si>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</si>
  <si>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</si>
  <si>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</si>
  <si>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</si>
  <si>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</si>
  <si>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</si>
  <si>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</si>
  <si>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</si>
  <si>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</si>
  <si>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</si>
  <si>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</si>
  <si>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</si>
  <si>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</si>
  <si>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</si>
  <si>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</si>
  <si>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</si>
  <si>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</si>
  <si>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</si>
  <si>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</si>
  <si>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</si>
  <si>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</si>
  <si>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</si>
  <si>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</si>
  <si>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</si>
  <si>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</si>
  <si>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</si>
  <si>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</si>
  <si>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</si>
  <si>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</si>
  <si>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</si>
  <si>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</si>
  <si>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</si>
  <si>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</si>
  <si>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</si>
  <si>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</si>
  <si>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</si>
  <si>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</si>
  <si>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</si>
  <si>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</si>
  <si>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</si>
  <si>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</si>
  <si>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</si>
  <si>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</si>
  <si>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</si>
  <si>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</si>
  <si>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</si>
  <si>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</si>
  <si>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</si>
  <si>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</si>
  <si>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</si>
  <si>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</si>
  <si>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</si>
  <si>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</si>
  <si>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</si>
  <si>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</si>
  <si>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</si>
  <si>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</si>
  <si>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</si>
  <si>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</si>
  <si>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</si>
  <si>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</si>
  <si>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</si>
  <si>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</si>
  <si>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</si>
  <si>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</si>
  <si>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</si>
  <si>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</si>
  <si>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</si>
  <si>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</si>
  <si>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</si>
  <si>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</si>
  <si>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</si>
  <si>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</si>
  <si>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</si>
  <si>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</si>
  <si>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</si>
  <si>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</si>
  <si>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</si>
  <si>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</si>
  <si>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</si>
  <si>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</si>
  <si>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</si>
  <si>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</si>
  <si>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</si>
  <si>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</si>
  <si>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</si>
  <si>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</si>
  <si>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</si>
  <si>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</si>
  <si>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</si>
  <si>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</si>
  <si>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</si>
  <si>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</si>
  <si>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</si>
  <si>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</si>
  <si>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</si>
  <si>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</si>
  <si>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</si>
  <si>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</si>
  <si>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</si>
  <si>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</si>
  <si>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</si>
  <si>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</si>
  <si>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</si>
  <si>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</si>
  <si>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</si>
  <si>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</si>
  <si>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</si>
  <si>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</si>
  <si>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</si>
  <si>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</si>
  <si>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</si>
  <si>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</si>
  <si>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</si>
  <si>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</si>
  <si>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</si>
  <si>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</si>
  <si>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</si>
  <si>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</si>
  <si>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</si>
  <si>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</si>
  <si>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</si>
  <si>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</si>
  <si>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</si>
  <si>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</si>
  <si>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</si>
  <si>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</si>
  <si>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</si>
  <si>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</si>
  <si>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</si>
  <si>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</si>
  <si>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</si>
  <si>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</si>
  <si>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</si>
  <si>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</si>
  <si>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</si>
  <si>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</si>
  <si>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</si>
  <si>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</si>
  <si>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</si>
  <si>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</si>
  <si>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</si>
  <si>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</si>
  <si>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</si>
  <si>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</si>
  <si>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</si>
  <si>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</si>
  <si>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</si>
  <si>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</si>
  <si>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</si>
  <si>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</si>
  <si>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</si>
  <si>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</si>
  <si>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</si>
  <si>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</si>
  <si>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</si>
  <si>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</si>
  <si>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</si>
  <si>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</si>
  <si>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</si>
  <si>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</si>
  <si>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</si>
  <si>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</si>
  <si>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</si>
  <si>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</si>
  <si>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</si>
  <si>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</si>
  <si>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</si>
  <si>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</si>
  <si>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</si>
  <si>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</si>
  <si>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</si>
  <si>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</si>
  <si>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</si>
  <si>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</si>
  <si>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</si>
  <si>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</si>
  <si>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</si>
  <si>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</si>
  <si>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</si>
  <si>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</si>
  <si>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</si>
  <si>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</si>
  <si>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</si>
  <si>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</si>
  <si>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</si>
  <si>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</si>
  <si>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</si>
  <si>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</si>
  <si>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</si>
  <si>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</si>
  <si>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</si>
  <si>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</si>
  <si>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</si>
  <si>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</si>
  <si>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</si>
  <si>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</si>
  <si>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</si>
  <si>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</si>
  <si>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</si>
  <si>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</si>
  <si>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</si>
  <si>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</si>
  <si>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</si>
  <si>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</si>
  <si>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</si>
  <si>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</si>
  <si>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</si>
  <si>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</si>
  <si>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</si>
  <si>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</si>
  <si>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</si>
  <si>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</si>
  <si>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</si>
  <si>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</si>
  <si>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</si>
  <si>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</si>
  <si>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</si>
  <si>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</si>
  <si>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</si>
  <si>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</si>
  <si>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</si>
  <si>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</si>
  <si>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</si>
  <si>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</si>
  <si>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</si>
  <si>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</si>
  <si>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</si>
  <si>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</si>
  <si>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</si>
  <si>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</si>
  <si>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</si>
  <si>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</si>
  <si>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</si>
  <si>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</si>
  <si>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</si>
  <si>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</si>
  <si>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</si>
  <si>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</si>
  <si>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</si>
  <si>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</si>
  <si>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</si>
  <si>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</si>
  <si>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</si>
  <si>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</si>
  <si>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</si>
  <si>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</si>
  <si>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</si>
  <si>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</si>
  <si>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</si>
  <si>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</si>
  <si>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</si>
  <si>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</si>
  <si>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</si>
  <si>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</si>
  <si>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</si>
  <si>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</si>
  <si>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</si>
  <si>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</si>
  <si>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</si>
  <si>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</si>
  <si>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</si>
  <si>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</si>
  <si>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</si>
  <si>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</si>
  <si>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</si>
  <si>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</si>
  <si>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</si>
  <si>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</si>
  <si>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</si>
  <si>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</si>
  <si>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</si>
  <si>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</si>
  <si>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</si>
  <si>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</si>
  <si>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</si>
  <si>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</si>
  <si>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</si>
  <si>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</si>
  <si>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</si>
  <si>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</si>
  <si>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</si>
  <si>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</si>
  <si>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</si>
  <si>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</si>
  <si>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</si>
  <si>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</si>
  <si>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</si>
  <si>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</si>
  <si>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</si>
  <si>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</si>
  <si>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</si>
  <si>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</si>
  <si>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</si>
  <si>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</si>
  <si>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</si>
  <si>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</si>
  <si>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</si>
  <si>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</si>
  <si>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</si>
  <si>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</si>
  <si>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</si>
  <si>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</si>
  <si>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</si>
  <si>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</si>
  <si>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</si>
  <si>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</si>
  <si>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</si>
  <si>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</si>
  <si>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</si>
  <si>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</si>
  <si>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</si>
  <si>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</si>
  <si>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</si>
  <si>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</si>
  <si>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</si>
  <si>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</si>
  <si>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</si>
  <si>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</si>
  <si>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</si>
  <si>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</si>
  <si>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</si>
  <si>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</si>
  <si>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</si>
  <si>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</si>
  <si>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</si>
  <si>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</si>
  <si>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</si>
  <si>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</si>
  <si>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</si>
  <si>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</si>
  <si>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</si>
  <si>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</si>
  <si>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</si>
  <si>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</si>
  <si>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</si>
  <si>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</si>
  <si>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</si>
  <si>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</si>
  <si>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</si>
  <si>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</si>
  <si>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</si>
  <si>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</si>
  <si>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</si>
  <si>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</si>
  <si>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</si>
  <si>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</si>
  <si>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</si>
  <si>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</si>
  <si>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</si>
  <si>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</si>
  <si>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</si>
  <si>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</si>
  <si>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</si>
  <si>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</si>
  <si>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</si>
  <si>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</si>
  <si>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</si>
  <si>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</si>
  <si>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</si>
  <si>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</si>
  <si>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</si>
  <si>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</si>
  <si>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</si>
  <si>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</si>
  <si>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</si>
  <si>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</si>
  <si>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</si>
  <si>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</si>
  <si>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</si>
  <si>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</si>
  <si>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</si>
  <si>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</si>
  <si>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</si>
  <si>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</si>
  <si>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</si>
  <si>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</si>
  <si>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</si>
  <si>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</si>
  <si>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</si>
  <si>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</si>
  <si>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</si>
  <si>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</si>
  <si>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</si>
  <si>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</si>
  <si>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</si>
  <si>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</si>
  <si>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</si>
  <si>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</si>
  <si>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</si>
  <si>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</si>
  <si>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</si>
  <si>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</si>
  <si>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</si>
  <si>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</si>
  <si>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</si>
  <si>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</si>
  <si>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</si>
  <si>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</si>
  <si>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</si>
  <si>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</si>
  <si>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</si>
  <si>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</si>
  <si>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</si>
  <si>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</si>
  <si>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</si>
  <si>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</si>
  <si>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</si>
  <si>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</si>
  <si>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</si>
  <si>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</si>
  <si>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</si>
  <si>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</si>
  <si>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</si>
  <si>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</si>
  <si>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</si>
  <si>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</si>
  <si>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</si>
  <si>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</si>
  <si>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</si>
  <si>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</si>
  <si>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</si>
  <si>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</si>
  <si>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</si>
  <si>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</si>
  <si>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</si>
  <si>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</si>
  <si>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</si>
  <si>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</si>
  <si>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</si>
  <si>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</si>
  <si>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</si>
  <si>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</si>
  <si>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</si>
  <si>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</si>
  <si>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</si>
  <si>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</si>
  <si>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</si>
  <si>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</si>
  <si>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</si>
  <si>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</si>
  <si>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</si>
  <si>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</si>
  <si>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</si>
  <si>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</si>
  <si>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</si>
  <si>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</si>
  <si>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</si>
  <si>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</si>
  <si>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</si>
  <si>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</si>
  <si>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</si>
  <si>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</si>
  <si>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</si>
  <si>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</si>
  <si>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</si>
  <si>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</si>
  <si>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</si>
  <si>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</si>
  <si>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</si>
  <si>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</si>
  <si>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</si>
  <si>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</si>
  <si>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</si>
  <si>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</si>
  <si>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</si>
  <si>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</si>
  <si>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</si>
  <si>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</si>
  <si>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</si>
  <si>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</si>
  <si>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</si>
  <si>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</si>
  <si>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</si>
  <si>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</si>
  <si>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</si>
  <si>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</si>
  <si>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</si>
  <si>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</si>
  <si>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</si>
  <si>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</si>
  <si>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</si>
  <si>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</si>
  <si>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</si>
  <si>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</si>
  <si>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</si>
  <si>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</si>
  <si>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</si>
  <si>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</si>
  <si>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</si>
  <si>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</si>
  <si>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</si>
  <si>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</si>
  <si>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</si>
  <si>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</si>
  <si>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</si>
  <si>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</si>
  <si>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</si>
  <si>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</si>
  <si>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</si>
  <si>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</si>
  <si>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</si>
  <si>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</si>
  <si>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</si>
  <si>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</si>
  <si>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</si>
  <si>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</si>
  <si>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</si>
  <si>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</si>
  <si>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</si>
  <si>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</si>
  <si>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</si>
  <si>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</si>
  <si>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</si>
  <si>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</si>
  <si>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</si>
  <si>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</si>
  <si>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</si>
  <si>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</si>
  <si>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</si>
  <si>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</si>
  <si>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</si>
  <si>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</si>
  <si>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</si>
  <si>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</si>
  <si>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</si>
  <si>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</si>
  <si>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</si>
  <si>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</si>
  <si>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</si>
  <si>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</si>
  <si>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</si>
  <si>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</si>
  <si>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</si>
  <si>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</si>
  <si>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</si>
  <si>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</si>
  <si>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</si>
  <si>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</si>
  <si>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</si>
  <si>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</si>
  <si>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</si>
  <si>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</si>
  <si>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</si>
  <si>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</si>
  <si>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</si>
  <si>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</si>
  <si>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</si>
  <si>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</si>
  <si>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</si>
  <si>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</si>
  <si>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</si>
  <si>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</si>
  <si>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</si>
  <si>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</si>
  <si>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</si>
  <si>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</si>
  <si>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</si>
  <si>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</si>
  <si>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</si>
  <si>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</si>
  <si>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</si>
  <si>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</si>
  <si>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</si>
  <si>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</si>
  <si>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</si>
  <si>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</si>
  <si>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</si>
  <si>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</si>
  <si>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</si>
  <si>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</si>
  <si>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</si>
  <si>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</si>
  <si>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</si>
  <si>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</si>
  <si>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</si>
  <si>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</si>
  <si>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</si>
  <si>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</si>
  <si>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</si>
  <si>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</si>
  <si>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</si>
  <si>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</si>
  <si>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</si>
  <si>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</si>
  <si>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</si>
  <si>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</si>
  <si>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</si>
  <si>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</si>
  <si>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</si>
  <si>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</si>
  <si>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</si>
  <si>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</si>
  <si>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</si>
  <si>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</si>
  <si>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</si>
  <si>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</si>
  <si>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</si>
  <si>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</si>
  <si>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</si>
  <si>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</si>
  <si>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</si>
  <si>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</si>
  <si>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</si>
  <si>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</si>
  <si>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</si>
  <si>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</si>
  <si>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</si>
  <si>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</si>
  <si>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</si>
  <si>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</si>
  <si>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</si>
  <si>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</si>
  <si>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</si>
  <si>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</si>
  <si>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</si>
  <si>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</si>
  <si>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</si>
  <si>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</si>
  <si>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</si>
  <si>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</si>
  <si>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</si>
  <si>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</si>
  <si>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</si>
  <si>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</si>
  <si>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</si>
  <si>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</si>
  <si>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</si>
  <si>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</si>
  <si>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</si>
  <si>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</si>
  <si>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</si>
  <si>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</si>
  <si>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</si>
  <si>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</si>
  <si>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</si>
  <si>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</si>
  <si>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</si>
  <si>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</si>
  <si>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</si>
  <si>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</si>
  <si>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</si>
  <si>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</si>
  <si>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</si>
  <si>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</si>
  <si>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</si>
  <si>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</si>
  <si>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</si>
  <si>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</si>
  <si>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</si>
  <si>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</si>
  <si>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</si>
  <si>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</si>
  <si>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</si>
  <si>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</si>
  <si>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</si>
  <si>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</si>
  <si>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</si>
  <si>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</si>
  <si>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</si>
  <si>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</si>
  <si>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</si>
  <si>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</si>
  <si>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</si>
  <si>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</si>
  <si>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</si>
  <si>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</si>
  <si>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</si>
  <si>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</si>
  <si>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</si>
  <si>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</si>
  <si>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</si>
  <si>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</si>
  <si>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</si>
  <si>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</si>
  <si>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</si>
  <si>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</si>
  <si>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</si>
  <si>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</si>
  <si>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</si>
  <si>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</si>
  <si>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</si>
  <si>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</si>
  <si>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</si>
  <si>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</si>
  <si>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</si>
  <si>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</si>
  <si>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</si>
  <si>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</si>
  <si>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</si>
  <si>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</si>
  <si>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</si>
  <si>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</si>
  <si>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</si>
  <si>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</si>
  <si>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</si>
  <si>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</si>
  <si>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</si>
  <si>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</si>
  <si>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</si>
  <si>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</si>
  <si>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</si>
  <si>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</si>
  <si>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</si>
  <si>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</si>
  <si>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</si>
  <si>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</si>
  <si>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</si>
  <si>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</si>
  <si>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</si>
  <si>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</si>
  <si>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</si>
  <si>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</si>
  <si>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</si>
  <si>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</si>
  <si>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</si>
  <si>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</si>
  <si>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</si>
  <si>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</si>
  <si>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</si>
  <si>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</si>
  <si>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</si>
  <si>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</si>
  <si>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</si>
  <si>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</si>
  <si>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</si>
  <si>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</si>
  <si>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</si>
  <si>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</si>
  <si>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</si>
  <si>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</si>
  <si>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</si>
  <si>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</si>
  <si>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</si>
  <si>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</si>
  <si>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</si>
  <si>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</si>
  <si>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</si>
  <si>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</si>
  <si>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</si>
  <si>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</si>
  <si>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</si>
  <si>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</si>
  <si>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</si>
  <si>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</si>
  <si>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</si>
  <si>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</si>
  <si>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</si>
  <si>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</si>
  <si>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</si>
  <si>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</si>
  <si>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</si>
  <si>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</si>
  <si>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</si>
  <si>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</si>
  <si>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</si>
  <si>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</si>
  <si>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</si>
  <si>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</si>
  <si>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</si>
  <si>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</si>
  <si>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</si>
  <si>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</si>
  <si>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</si>
  <si>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</si>
  <si>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</si>
  <si>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</si>
  <si>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</si>
  <si>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</si>
  <si>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</si>
  <si>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</si>
  <si>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</si>
  <si>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</si>
  <si>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</si>
  <si>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</si>
  <si>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</si>
  <si>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</si>
  <si>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</si>
  <si>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</si>
  <si>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</si>
  <si>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</si>
  <si>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</si>
  <si>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</si>
  <si>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</si>
  <si>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</si>
  <si>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</si>
  <si>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</si>
  <si>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</si>
  <si>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</si>
  <si>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</si>
  <si>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</si>
  <si>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</si>
  <si>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</si>
  <si>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</si>
  <si>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</si>
  <si>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</si>
  <si>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</si>
  <si>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</si>
  <si>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</si>
  <si>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</si>
  <si>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</si>
  <si>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</si>
  <si>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</si>
  <si>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</si>
  <si>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</si>
  <si>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</si>
  <si>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</si>
  <si>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</si>
  <si>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</si>
  <si>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</si>
  <si>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</si>
  <si>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</si>
  <si>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</si>
  <si>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</si>
  <si>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</si>
  <si>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</si>
  <si>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</si>
  <si>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</si>
  <si>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</si>
  <si>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</si>
  <si>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</si>
  <si>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</si>
  <si>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</si>
  <si>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</si>
  <si>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</si>
  <si>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</si>
  <si>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</si>
  <si>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</si>
  <si>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</si>
  <si>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</si>
  <si>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</si>
  <si>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</si>
  <si>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</si>
  <si>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</si>
  <si>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</si>
  <si>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</si>
  <si>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</si>
  <si>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</si>
  <si>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</si>
  <si>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</si>
  <si>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</si>
  <si>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</si>
  <si>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</si>
  <si>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</si>
  <si>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</si>
  <si>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</si>
  <si>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</si>
  <si>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</si>
  <si>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</si>
  <si>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</si>
  <si>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</si>
  <si>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</si>
  <si>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</si>
  <si>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</si>
  <si>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</si>
  <si>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</si>
  <si>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</si>
  <si>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</si>
  <si>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</si>
  <si>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</si>
  <si>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</si>
  <si>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</si>
  <si>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</si>
  <si>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</si>
  <si>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</si>
  <si>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</si>
  <si>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</si>
  <si>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</si>
  <si>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</si>
  <si>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</si>
  <si>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</si>
  <si>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</si>
  <si>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</si>
  <si>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</si>
  <si>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</si>
  <si>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</si>
  <si>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</si>
  <si>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</si>
  <si>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</si>
  <si>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</si>
  <si>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</si>
  <si>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</si>
  <si>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</si>
  <si>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</si>
  <si>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</si>
  <si>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</si>
  <si>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</si>
  <si>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</si>
  <si>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</si>
  <si>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</si>
  <si>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</si>
  <si>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</si>
  <si>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</si>
  <si>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</si>
  <si>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</si>
  <si>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</si>
  <si>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</si>
  <si>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</si>
  <si>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</si>
  <si>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</si>
  <si>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</si>
  <si>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</si>
  <si>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</si>
  <si>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</si>
  <si>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</si>
  <si>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</si>
  <si>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</si>
  <si>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</si>
  <si>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</si>
  <si>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</si>
  <si>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</si>
  <si>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</si>
  <si>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</si>
  <si>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</si>
  <si>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</si>
  <si>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</si>
  <si>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</si>
  <si>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</si>
  <si>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</si>
  <si>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</si>
  <si>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</si>
  <si>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</si>
  <si>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</si>
  <si>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</si>
  <si>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</si>
  <si>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</si>
  <si>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</si>
  <si>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</si>
  <si>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</si>
  <si>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</si>
  <si>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</si>
  <si>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</si>
  <si>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</si>
  <si>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</si>
  <si>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</si>
  <si>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</si>
  <si>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</si>
  <si>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</si>
  <si>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</si>
  <si>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</si>
  <si>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</si>
  <si>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</si>
  <si>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</si>
  <si>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</si>
  <si>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</si>
  <si>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</si>
  <si>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</si>
  <si>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</si>
  <si>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</si>
  <si>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</si>
  <si>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</si>
  <si>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</si>
  <si>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</si>
  <si>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</si>
  <si>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</si>
  <si>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</si>
  <si>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</si>
  <si>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</si>
  <si>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</si>
  <si>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</si>
  <si>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</si>
  <si>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</si>
  <si>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</si>
  <si>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</si>
  <si>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</si>
  <si>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</si>
  <si>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</si>
  <si>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</si>
  <si>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</si>
  <si>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</si>
  <si>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</si>
  <si>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</si>
  <si>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</si>
  <si>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</si>
  <si>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</si>
  <si>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</si>
  <si>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</si>
  <si>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</si>
  <si>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</si>
  <si>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</si>
  <si>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</si>
  <si>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</si>
  <si>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</si>
  <si>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</si>
  <si>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</si>
  <si>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</si>
  <si>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</si>
  <si>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</si>
  <si>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</si>
  <si>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</si>
  <si>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</si>
  <si>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</si>
  <si>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</si>
  <si>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</si>
  <si>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</si>
  <si>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</si>
  <si>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</si>
  <si>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</si>
  <si>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</si>
  <si>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</si>
  <si>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</si>
  <si>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</si>
  <si>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</si>
  <si>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</si>
  <si>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</si>
  <si>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</si>
  <si>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</si>
  <si>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</si>
  <si>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</si>
  <si>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</si>
  <si>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</si>
  <si>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</si>
  <si>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</si>
  <si>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</si>
  <si>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</si>
  <si>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</si>
  <si>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</si>
  <si>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</si>
  <si>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</si>
  <si>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</si>
  <si>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</si>
  <si>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</si>
  <si>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</si>
  <si>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</si>
  <si>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</si>
  <si>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</si>
  <si>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</si>
  <si>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</si>
  <si>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</si>
  <si>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</si>
  <si>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</si>
  <si>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</si>
  <si>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</si>
  <si>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</si>
  <si>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</si>
  <si>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</si>
  <si>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</si>
  <si>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</si>
  <si>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</si>
  <si>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</si>
  <si>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</si>
  <si>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</si>
  <si>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</si>
  <si>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</si>
  <si>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</si>
  <si>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</si>
  <si>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</si>
  <si>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</si>
  <si>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</si>
  <si>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</si>
  <si>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</si>
  <si>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</si>
  <si>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</si>
  <si>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</si>
  <si>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</si>
  <si>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</si>
  <si>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</si>
  <si>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</si>
  <si>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</si>
  <si>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</si>
  <si>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</si>
  <si>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</si>
  <si>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</si>
  <si>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</si>
  <si>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</si>
  <si>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</si>
  <si>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</si>
  <si>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</si>
  <si>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</si>
  <si>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</si>
  <si>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</si>
  <si>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</si>
  <si>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</si>
  <si>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</si>
  <si>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</si>
  <si>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</si>
  <si>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</si>
  <si>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</si>
  <si>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</si>
  <si>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</si>
  <si>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</si>
  <si>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</si>
  <si>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</si>
  <si>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</si>
  <si>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</si>
  <si>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</si>
  <si>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</si>
  <si>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</si>
  <si>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</si>
  <si>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</si>
  <si>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</si>
  <si>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</si>
  <si>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</si>
  <si>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</si>
  <si>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</si>
  <si>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</si>
  <si>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</si>
  <si>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</si>
  <si>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</si>
  <si>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</si>
  <si>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</si>
  <si>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</si>
  <si>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</si>
  <si>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</si>
  <si>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</si>
  <si>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</si>
  <si>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</si>
  <si>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</si>
  <si>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</si>
  <si>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</si>
  <si>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</si>
  <si>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</si>
  <si>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</si>
  <si>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</si>
  <si>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</si>
  <si>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</si>
  <si>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</si>
  <si>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</si>
  <si>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</si>
  <si>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</si>
  <si>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</si>
  <si>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</si>
  <si>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</si>
  <si>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</si>
  <si>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</si>
  <si>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</si>
  <si>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</si>
  <si>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</si>
  <si>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</si>
  <si>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</si>
  <si>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</si>
  <si>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</si>
  <si>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</si>
  <si>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</si>
  <si>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</si>
  <si>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</si>
  <si>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</si>
  <si>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</si>
  <si>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</si>
  <si>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</si>
  <si>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</si>
  <si>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</si>
  <si>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</si>
  <si>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</si>
  <si>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</si>
  <si>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</si>
  <si>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</si>
  <si>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</si>
  <si>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</si>
  <si>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</si>
  <si>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</si>
  <si>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</si>
  <si>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</si>
  <si>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</si>
  <si>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</si>
  <si>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</si>
  <si>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</si>
  <si>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</si>
  <si>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</si>
  <si>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</si>
  <si>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</si>
  <si>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</si>
  <si>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</si>
  <si>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</si>
  <si>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</si>
  <si>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</si>
  <si>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</si>
  <si>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</si>
  <si>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</si>
  <si>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</si>
  <si>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</si>
  <si>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</si>
  <si>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</si>
  <si>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</si>
  <si>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</si>
  <si>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</si>
  <si>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</si>
  <si>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</si>
  <si>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</si>
  <si>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</si>
  <si>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</si>
  <si>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</si>
  <si>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</si>
  <si>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</si>
  <si>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</si>
  <si>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</si>
  <si>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</si>
  <si>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</si>
  <si>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</si>
  <si>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</si>
  <si>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</si>
  <si>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</si>
  <si>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</si>
  <si>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</si>
  <si>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</si>
  <si>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</si>
  <si>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</si>
  <si>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</si>
  <si>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</si>
  <si>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</si>
  <si>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</si>
  <si>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</si>
  <si>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</si>
  <si>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</si>
  <si>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</si>
  <si>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</si>
  <si>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</si>
  <si>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</si>
  <si>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</si>
  <si>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</si>
  <si>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</si>
  <si>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</si>
  <si>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</si>
  <si>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</si>
  <si>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</si>
  <si>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</si>
  <si>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</si>
  <si>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</si>
  <si>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</si>
  <si>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</si>
  <si>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</si>
  <si>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</si>
  <si>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</si>
  <si>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</si>
  <si>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</si>
  <si>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</si>
  <si>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</si>
  <si>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</si>
  <si>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</si>
  <si>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</si>
  <si>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</si>
  <si>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</si>
  <si>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</si>
  <si>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</si>
  <si>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</si>
  <si>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</si>
  <si>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</si>
  <si>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</si>
  <si>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</si>
  <si>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</si>
  <si>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</si>
  <si>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</si>
  <si>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</si>
  <si>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</si>
  <si>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</si>
  <si>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</si>
  <si>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</si>
  <si>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</si>
  <si>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</si>
  <si>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</si>
  <si>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</si>
  <si>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</si>
  <si>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</si>
  <si>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</si>
  <si>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</si>
  <si>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</si>
  <si>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</si>
  <si>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</si>
  <si>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</si>
  <si>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</si>
  <si>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</si>
  <si>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</si>
  <si>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</si>
  <si>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</si>
  <si>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</si>
  <si>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</si>
  <si>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</si>
  <si>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</si>
  <si>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</si>
  <si>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</si>
  <si>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</si>
  <si>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</si>
  <si>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</si>
  <si>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</si>
  <si>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</si>
  <si>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</si>
  <si>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</si>
  <si>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</si>
  <si>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</si>
  <si>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</si>
  <si>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</si>
  <si>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</si>
  <si>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</si>
  <si>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</si>
  <si>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</si>
  <si>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</si>
  <si>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</si>
  <si>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</si>
  <si>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</si>
  <si>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</si>
  <si>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</si>
  <si>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</si>
  <si>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</si>
  <si>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</si>
  <si>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</si>
  <si>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</si>
  <si>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</si>
  <si>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</si>
  <si>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</si>
  <si>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</si>
  <si>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</si>
  <si>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</si>
  <si>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</si>
  <si>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</si>
  <si>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</si>
  <si>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</si>
  <si>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</si>
  <si>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</si>
  <si>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</si>
  <si>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</si>
  <si>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</si>
  <si>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</si>
  <si>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</si>
  <si>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</si>
  <si>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</si>
  <si>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</si>
  <si>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</si>
  <si>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</si>
  <si>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</si>
  <si>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</si>
  <si>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</si>
  <si>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</si>
  <si>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</si>
  <si>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</si>
  <si>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</si>
  <si>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</si>
  <si>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</si>
  <si>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</si>
  <si>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</si>
  <si>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</si>
  <si>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</si>
  <si>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</si>
  <si>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</si>
  <si>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</si>
  <si>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</si>
  <si>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</si>
  <si>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</si>
  <si>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</si>
  <si>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</si>
  <si>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</si>
  <si>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</si>
  <si>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</si>
  <si>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</si>
  <si>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</si>
  <si>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</si>
  <si>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</si>
  <si>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</si>
  <si>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</si>
  <si>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</si>
  <si>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</si>
  <si>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</si>
  <si>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</si>
  <si>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</si>
  <si>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</si>
  <si>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</si>
  <si>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</si>
  <si>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</si>
  <si>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</si>
  <si>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</si>
  <si>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</si>
  <si>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</si>
  <si>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</si>
  <si>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</si>
  <si>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</si>
  <si>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</si>
  <si>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</si>
  <si>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</si>
  <si>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</si>
  <si>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</si>
  <si>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</si>
  <si>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</si>
  <si>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</si>
  <si>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</si>
  <si>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</si>
  <si>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</si>
  <si>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</si>
  <si>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</si>
  <si>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</si>
  <si>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</si>
  <si>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</si>
  <si>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</si>
  <si>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</si>
  <si>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</si>
  <si>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</si>
  <si>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</si>
  <si>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</si>
  <si>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</si>
  <si>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</si>
  <si>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</si>
  <si>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</si>
  <si>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</si>
  <si>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</si>
  <si>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</si>
  <si>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</si>
  <si>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</si>
  <si>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</si>
  <si>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</si>
  <si>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</si>
  <si>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</si>
  <si>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</si>
  <si>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</si>
  <si>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</si>
  <si>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</si>
  <si>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</si>
  <si>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</si>
  <si>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</si>
  <si>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</si>
  <si>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</si>
  <si>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</si>
  <si>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</si>
  <si>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</si>
  <si>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</si>
  <si>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</si>
  <si>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</si>
  <si>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</si>
  <si>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</si>
  <si>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</si>
  <si>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</si>
  <si>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</si>
  <si>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</si>
  <si>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</si>
  <si>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</si>
  <si>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</si>
  <si>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</si>
  <si>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</si>
  <si>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</si>
  <si>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</si>
  <si>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</si>
  <si>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</si>
  <si>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</si>
  <si>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</si>
  <si>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</si>
  <si>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</si>
  <si>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</si>
  <si>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</si>
  <si>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</si>
  <si>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</si>
  <si>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</si>
  <si>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</si>
  <si>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</si>
  <si>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</si>
  <si>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</si>
  <si>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</si>
  <si>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</si>
  <si>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</si>
  <si>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</si>
  <si>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</si>
  <si>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</si>
  <si>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</si>
  <si>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</si>
  <si>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</si>
  <si>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</si>
  <si>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</si>
  <si>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</si>
  <si>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</si>
  <si>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</si>
  <si>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</si>
  <si>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</si>
  <si>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</si>
  <si>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</si>
  <si>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</si>
  <si>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</si>
  <si>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</si>
  <si>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</si>
  <si>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</si>
  <si>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</si>
  <si>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</si>
  <si>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</si>
  <si>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</si>
  <si>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</si>
  <si>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</si>
  <si>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</si>
  <si>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</si>
  <si>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</si>
  <si>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</si>
  <si>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</si>
  <si>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</si>
  <si>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</si>
  <si>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</si>
  <si>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</si>
  <si>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</si>
  <si>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</si>
  <si>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</si>
  <si>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</si>
  <si>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</si>
  <si>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</si>
  <si>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</si>
  <si>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</si>
  <si>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</si>
  <si>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</si>
  <si>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</si>
  <si>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</si>
  <si>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</si>
  <si>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</si>
  <si>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</si>
  <si>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</si>
  <si>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</si>
  <si>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</si>
  <si>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</si>
  <si>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</si>
  <si>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</si>
  <si>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</si>
  <si>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</si>
  <si>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</si>
  <si>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</si>
  <si>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</si>
  <si>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</si>
  <si>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</si>
  <si>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</si>
  <si>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</si>
  <si>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</si>
  <si>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</si>
  <si>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</si>
  <si>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</si>
  <si>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</si>
  <si>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</si>
  <si>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</si>
  <si>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</si>
  <si>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</si>
  <si>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</si>
  <si>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</si>
  <si>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</si>
  <si>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</si>
  <si>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</si>
  <si>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</si>
  <si>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</si>
  <si>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</si>
  <si>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</si>
  <si>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</si>
  <si>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</si>
  <si>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</si>
  <si>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</si>
  <si>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</si>
  <si>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</si>
  <si>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</si>
  <si>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</si>
  <si>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</si>
  <si>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</si>
  <si>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</si>
  <si>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</si>
  <si>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</si>
  <si>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</si>
  <si>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</si>
  <si>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</si>
  <si>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</si>
  <si>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</si>
  <si>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</si>
  <si>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</si>
  <si>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</si>
  <si>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</si>
  <si>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</si>
  <si>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</si>
  <si>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</si>
  <si>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</si>
  <si>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</si>
  <si>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</si>
  <si>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</si>
  <si>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</si>
  <si>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</si>
  <si>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</si>
  <si>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</si>
  <si>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</si>
  <si>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</si>
  <si>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</si>
  <si>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</si>
  <si>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</si>
  <si>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</si>
  <si>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</si>
  <si>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</si>
  <si>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</si>
  <si>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</si>
  <si>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</si>
  <si>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</si>
  <si>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</si>
  <si>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</si>
  <si>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</si>
  <si>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</si>
  <si>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</si>
  <si>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</si>
  <si>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</si>
  <si>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</si>
  <si>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</si>
  <si>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</si>
  <si>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</si>
  <si>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</si>
  <si>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</si>
  <si>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</si>
  <si>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</si>
  <si>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</si>
  <si>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</si>
  <si>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</si>
  <si>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</si>
  <si>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</si>
  <si>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</si>
  <si>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</si>
  <si>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</si>
  <si>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</si>
  <si>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</si>
  <si>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</si>
  <si>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</si>
  <si>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</si>
  <si>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</si>
  <si>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</si>
  <si>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</si>
  <si>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</si>
  <si>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</si>
  <si>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</si>
  <si>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</si>
  <si>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</si>
  <si>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</si>
  <si>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</si>
  <si>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</si>
  <si>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</si>
  <si>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</si>
  <si>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</si>
  <si>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</si>
  <si>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</si>
  <si>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</si>
  <si>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</si>
  <si>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</si>
  <si>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</si>
  <si>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</si>
  <si>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</si>
  <si>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</si>
  <si>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</si>
  <si>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</si>
  <si>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</si>
  <si>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</si>
  <si>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</si>
  <si>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</si>
  <si>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</si>
  <si>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</si>
  <si>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</si>
  <si>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</si>
  <si>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</si>
  <si>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</si>
  <si>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</si>
  <si>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</si>
  <si>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</si>
  <si>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</si>
  <si>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</si>
  <si>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</si>
  <si>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</si>
  <si>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</si>
  <si>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</si>
  <si>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</si>
  <si>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</si>
  <si>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</si>
  <si>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</si>
  <si>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</si>
  <si>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</si>
  <si>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</si>
  <si>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</si>
  <si>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</si>
  <si>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</si>
  <si>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</si>
  <si>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</si>
  <si>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</si>
  <si>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</si>
  <si>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</si>
  <si>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</si>
  <si>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</si>
  <si>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</si>
  <si>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</si>
  <si>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</si>
  <si>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</si>
  <si>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</si>
  <si>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</si>
  <si>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</si>
  <si>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</si>
  <si>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</si>
  <si>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</si>
  <si>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</si>
  <si>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</si>
  <si>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</si>
  <si>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</si>
  <si>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</si>
  <si>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</si>
  <si>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</si>
  <si>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</si>
  <si>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</si>
  <si>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</si>
  <si>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</si>
  <si>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</si>
  <si>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</si>
  <si>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</si>
  <si>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</si>
  <si>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</si>
  <si>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</si>
  <si>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</si>
  <si>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</si>
  <si>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</si>
  <si>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</si>
  <si>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</si>
  <si>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</si>
  <si>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</si>
  <si>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</si>
  <si>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</si>
  <si>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</si>
  <si>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</si>
  <si>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</si>
  <si>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</si>
  <si>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</si>
  <si>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</si>
  <si>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</si>
  <si>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</si>
  <si>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</si>
  <si>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</si>
  <si>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</si>
  <si>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</si>
  <si>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</si>
  <si>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</si>
  <si>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</si>
  <si>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</si>
  <si>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</si>
  <si>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</si>
  <si>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</si>
  <si>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</si>
  <si>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</si>
  <si>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</si>
  <si>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</si>
  <si>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</si>
  <si>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</si>
  <si>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</si>
  <si>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</si>
  <si>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</si>
  <si>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</si>
  <si>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</si>
  <si>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</si>
  <si>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</si>
  <si>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</si>
  <si>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</si>
  <si>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</si>
  <si>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</si>
  <si>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</si>
  <si>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</si>
  <si>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</si>
  <si>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</si>
  <si>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</si>
  <si>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</si>
  <si>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</si>
  <si>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</si>
  <si>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</si>
  <si>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</si>
  <si>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</si>
  <si>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</si>
  <si>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</si>
  <si>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</si>
  <si>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</si>
  <si>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</si>
  <si>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</si>
  <si>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</si>
  <si>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</si>
  <si>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</si>
  <si>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</si>
  <si>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</si>
  <si>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</si>
  <si>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</si>
  <si>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</si>
  <si>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</si>
  <si>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</si>
  <si>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</si>
  <si>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</si>
  <si>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</si>
  <si>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</si>
  <si>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</si>
  <si>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</si>
  <si>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</si>
  <si>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</si>
  <si>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</si>
  <si>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</si>
  <si>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</si>
  <si>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</si>
  <si>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</si>
  <si>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</si>
  <si>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</si>
  <si>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</si>
  <si>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</si>
  <si>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</si>
  <si>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</si>
  <si>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</si>
  <si>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</si>
  <si>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</si>
  <si>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</si>
  <si>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</si>
  <si>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</si>
  <si>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</si>
  <si>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</si>
  <si>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</si>
  <si>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</si>
  <si>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</si>
  <si>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</si>
  <si>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</si>
  <si>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</si>
  <si>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</si>
  <si>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</si>
  <si>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</si>
  <si>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</si>
  <si>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</si>
  <si>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</si>
  <si>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</si>
  <si>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</si>
  <si>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</si>
  <si>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</si>
  <si>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</si>
  <si>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</si>
  <si>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</si>
  <si>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</si>
  <si>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</si>
  <si>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</si>
  <si>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</si>
  <si>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</si>
  <si>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</si>
  <si>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</si>
  <si>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</si>
  <si>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</si>
  <si>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</si>
  <si>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</si>
  <si>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</si>
  <si>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</si>
  <si>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</si>
  <si>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</si>
  <si>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</si>
  <si>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</si>
  <si>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</si>
  <si>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</si>
  <si>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</si>
  <si>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</si>
  <si>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</si>
  <si>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</si>
  <si>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</si>
  <si>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</si>
  <si>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</si>
  <si>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</si>
  <si>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</si>
  <si>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</si>
  <si>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</si>
  <si>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</si>
  <si>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</si>
  <si>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</si>
  <si>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</si>
  <si>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</si>
  <si>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</si>
  <si>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</si>
  <si>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</si>
  <si>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</si>
  <si>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</si>
  <si>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</si>
  <si>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</si>
  <si>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</si>
  <si>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</si>
  <si>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</si>
  <si>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</si>
  <si>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</si>
  <si>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</si>
  <si>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</si>
  <si>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</si>
  <si>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</si>
  <si>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</si>
  <si>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</si>
  <si>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</si>
  <si>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</si>
  <si>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</si>
  <si>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</si>
  <si>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</si>
  <si>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</si>
  <si>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</si>
  <si>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</si>
  <si>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</si>
  <si>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</si>
  <si>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</si>
  <si>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</si>
  <si>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</si>
  <si>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</si>
  <si>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</si>
  <si>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</si>
  <si>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</si>
  <si>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</si>
  <si>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</si>
  <si>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</si>
  <si>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</si>
  <si>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</si>
  <si>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</si>
  <si>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</si>
  <si>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</si>
  <si>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</si>
  <si>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</si>
  <si>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</si>
  <si>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</si>
  <si>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</si>
  <si>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</si>
  <si>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</si>
  <si>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</si>
  <si>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</si>
  <si>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</si>
  <si>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</si>
  <si>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</si>
  <si>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</si>
  <si>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</si>
  <si>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</si>
  <si>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</si>
  <si>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</si>
  <si>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</si>
  <si>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</si>
  <si>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</si>
  <si>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</si>
  <si>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</si>
  <si>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</si>
  <si>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</si>
  <si>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</si>
  <si>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</si>
  <si>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</si>
  <si>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</si>
  <si>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</si>
  <si>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</si>
  <si>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</si>
  <si>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</si>
  <si>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</si>
  <si>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</si>
  <si>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</si>
  <si>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</si>
  <si>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</si>
  <si>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</si>
  <si>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</si>
  <si>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</si>
  <si>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</si>
  <si>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</si>
  <si>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</si>
  <si>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</si>
  <si>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</si>
  <si>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</si>
  <si>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</si>
  <si>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</si>
  <si>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</si>
  <si>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</si>
  <si>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</si>
  <si>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</si>
  <si>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</si>
  <si>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</si>
  <si>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</si>
  <si>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</si>
  <si>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</si>
  <si>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</si>
  <si>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</si>
  <si>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</si>
  <si>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</si>
  <si>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</si>
  <si>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</si>
  <si>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</si>
  <si>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</si>
  <si>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</si>
  <si>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</si>
  <si>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</si>
  <si>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</si>
  <si>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</si>
  <si>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</si>
  <si>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</si>
  <si>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</si>
  <si>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</si>
  <si>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</si>
  <si>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</si>
  <si>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</si>
  <si>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</si>
  <si>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</si>
  <si>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</si>
  <si>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</si>
  <si>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</si>
  <si>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</si>
  <si>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</si>
  <si>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</si>
  <si>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</si>
  <si>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</si>
  <si>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</si>
  <si>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</si>
  <si>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</si>
  <si>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</si>
  <si>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</si>
  <si>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</si>
  <si>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</si>
  <si>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</si>
  <si>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</si>
  <si>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</si>
  <si>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</si>
  <si>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</si>
  <si>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</si>
  <si>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</si>
  <si>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</si>
  <si>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</si>
  <si>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</si>
  <si>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</si>
  <si>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</si>
  <si>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</si>
  <si>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</si>
  <si>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</si>
  <si>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</si>
  <si>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</si>
  <si>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</si>
  <si>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</si>
  <si>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</si>
  <si>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</si>
  <si>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</si>
  <si>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</si>
  <si>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</si>
  <si>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</si>
  <si>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</si>
  <si>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</si>
  <si>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</si>
  <si>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</si>
  <si>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</si>
  <si>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</si>
  <si>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</si>
  <si>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</si>
  <si>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</si>
  <si>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</si>
  <si>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</si>
  <si>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</si>
  <si>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</si>
  <si>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</si>
  <si>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</si>
  <si>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</si>
  <si>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</si>
  <si>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</si>
  <si>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</si>
  <si>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</si>
  <si>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</si>
  <si>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</si>
  <si>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</si>
  <si>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</si>
  <si>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</si>
  <si>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</si>
  <si>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</si>
  <si>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</si>
  <si>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</si>
  <si>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</si>
  <si>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</si>
  <si>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</si>
  <si>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</si>
  <si>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</si>
  <si>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</si>
  <si>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</si>
  <si>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</si>
  <si>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</si>
  <si>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</si>
  <si>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</si>
  <si>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</si>
  <si>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</si>
  <si>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</si>
  <si>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</si>
  <si>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</si>
  <si>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</si>
  <si>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</si>
  <si>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</si>
  <si>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</si>
  <si>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</si>
  <si>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</si>
  <si>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</si>
  <si>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</si>
  <si>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</si>
  <si>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</si>
  <si>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</si>
  <si>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</si>
  <si>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</si>
  <si>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</si>
  <si>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</si>
  <si>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</si>
  <si>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</si>
  <si>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</si>
  <si>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</si>
  <si>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</si>
  <si>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</si>
  <si>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</si>
  <si>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</si>
  <si>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</si>
  <si>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</si>
  <si>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</si>
  <si>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</si>
  <si>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</si>
  <si>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</si>
  <si>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</si>
  <si>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</si>
  <si>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</si>
  <si>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</si>
  <si>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</si>
  <si>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</si>
  <si>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</si>
  <si>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</si>
  <si>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</si>
  <si>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</si>
  <si>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</si>
  <si>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</si>
  <si>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</si>
  <si>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</si>
  <si>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</si>
  <si>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</si>
  <si>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</si>
  <si>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</si>
  <si>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</si>
  <si>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</si>
  <si>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</si>
  <si>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</si>
  <si>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</si>
  <si>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</si>
  <si>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</si>
  <si>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</si>
  <si>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</si>
  <si>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</si>
  <si>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</si>
  <si>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</si>
  <si>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</si>
  <si>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</si>
  <si>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</si>
  <si>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</si>
  <si>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</si>
  <si>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</si>
  <si>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</si>
  <si>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</si>
  <si>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</si>
  <si>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</si>
  <si>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</si>
  <si>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</si>
  <si>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</si>
  <si>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</si>
  <si>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</si>
  <si>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</si>
  <si>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</si>
  <si>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</si>
  <si>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</si>
  <si>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</si>
  <si>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</si>
  <si>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</si>
  <si>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</si>
  <si>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</si>
  <si>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</si>
  <si>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</si>
  <si>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</si>
  <si>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</si>
  <si>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</si>
  <si>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</si>
  <si>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</si>
  <si>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</si>
  <si>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</si>
  <si>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</si>
  <si>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</si>
  <si>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</si>
  <si>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</si>
  <si>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</si>
  <si>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</si>
  <si>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</si>
  <si>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</si>
  <si>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</si>
  <si>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</si>
  <si>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</si>
  <si>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</si>
  <si>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</si>
  <si>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</si>
  <si>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</si>
  <si>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</si>
  <si>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</si>
  <si>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</si>
  <si>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</si>
  <si>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</si>
  <si>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</si>
  <si>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</si>
  <si>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</si>
  <si>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</si>
  <si>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</si>
  <si>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</si>
  <si>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</si>
  <si>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</si>
  <si>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</si>
  <si>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</si>
  <si>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</si>
  <si>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</si>
  <si>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</si>
  <si>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</si>
  <si>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</si>
  <si>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</si>
  <si>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</si>
  <si>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</si>
  <si>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</si>
  <si>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</si>
  <si>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</si>
  <si>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</si>
  <si>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</si>
  <si>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</si>
  <si>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</si>
  <si>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</si>
  <si>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</si>
  <si>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</si>
  <si>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</si>
  <si>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</si>
  <si>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</si>
  <si>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</si>
  <si>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</si>
  <si>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</si>
  <si>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</si>
  <si>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</si>
  <si>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</si>
  <si>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</si>
  <si>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</si>
  <si>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</si>
  <si>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</si>
  <si>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</si>
  <si>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</si>
  <si>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</si>
  <si>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</si>
  <si>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</si>
  <si>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</si>
  <si>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</si>
  <si>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</si>
  <si>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</si>
  <si>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</si>
  <si>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</si>
  <si>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</si>
  <si>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</si>
  <si>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</si>
  <si>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</si>
  <si>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</si>
  <si>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</si>
  <si>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</si>
  <si>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</si>
  <si>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</si>
  <si>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</si>
  <si>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</si>
  <si>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</si>
  <si>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</si>
  <si>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</si>
  <si>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</si>
  <si>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</si>
  <si>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</si>
  <si>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</si>
  <si>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</si>
  <si>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</si>
  <si>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</si>
  <si>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</si>
  <si>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</si>
  <si>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</si>
  <si>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</si>
  <si>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</si>
  <si>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</si>
  <si>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</si>
  <si>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</si>
  <si>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</si>
  <si>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</si>
  <si>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</si>
  <si>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</si>
  <si>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</si>
  <si>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</si>
  <si>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</si>
  <si>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</si>
  <si>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</si>
  <si>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</si>
  <si>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</si>
  <si>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</si>
  <si>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</si>
  <si>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</si>
  <si>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</si>
  <si>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</si>
  <si>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</si>
  <si>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</si>
  <si>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</si>
  <si>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</si>
  <si>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</si>
  <si>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</si>
  <si>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</si>
  <si>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</si>
  <si>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</si>
  <si>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</si>
  <si>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</si>
  <si>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</si>
  <si>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</si>
  <si>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</si>
  <si>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</si>
  <si>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</si>
  <si>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</si>
  <si>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</si>
  <si>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</si>
  <si>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</si>
  <si>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</si>
  <si>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</si>
  <si>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</si>
  <si>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</si>
  <si>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</si>
  <si>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</si>
  <si>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</si>
  <si>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</si>
  <si>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</si>
  <si>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</si>
  <si>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</si>
  <si>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</si>
  <si>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</si>
  <si>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</si>
  <si>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</si>
  <si>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</si>
  <si>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</si>
  <si>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</si>
  <si>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</si>
  <si>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</si>
  <si>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</si>
  <si>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</si>
  <si>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</si>
  <si>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</si>
  <si>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</si>
  <si>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</si>
  <si>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</si>
  <si>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</si>
  <si>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</si>
  <si>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</si>
  <si>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</si>
  <si>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</si>
  <si>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</si>
  <si>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</si>
  <si>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</si>
  <si>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</si>
  <si>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</si>
  <si>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</si>
  <si>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</si>
  <si>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</si>
  <si>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</si>
  <si>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</si>
  <si>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</si>
  <si>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</si>
  <si>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</si>
  <si>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</si>
  <si>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</si>
  <si>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</si>
  <si>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</si>
  <si>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</si>
  <si>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</si>
  <si>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</si>
  <si>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</si>
  <si>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</si>
  <si>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</si>
  <si>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</si>
  <si>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</si>
  <si>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</si>
  <si>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</si>
  <si>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</si>
  <si>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</si>
  <si>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</si>
  <si>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</si>
  <si>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</si>
  <si>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</si>
  <si>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</si>
  <si>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</si>
  <si>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</si>
  <si>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</si>
  <si>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</si>
  <si>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</si>
  <si>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</si>
  <si>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</si>
  <si>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</si>
  <si>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</si>
  <si>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</si>
  <si>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</si>
  <si>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</si>
  <si>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</si>
  <si>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</si>
  <si>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</si>
  <si>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</si>
  <si>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</si>
  <si>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</si>
  <si>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</si>
  <si>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</si>
  <si>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</si>
  <si>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</si>
  <si>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</si>
  <si>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</si>
  <si>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</si>
  <si>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</si>
  <si>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</si>
  <si>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</si>
  <si>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</si>
  <si>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</si>
  <si>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</si>
  <si>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</si>
  <si>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</si>
  <si>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</si>
  <si>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</si>
  <si>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</si>
  <si>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</si>
  <si>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</si>
  <si>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</si>
  <si>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</si>
  <si>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</si>
  <si>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</si>
  <si>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</si>
  <si>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</si>
  <si>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</si>
  <si>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</si>
  <si>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</si>
  <si>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</si>
  <si>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</si>
  <si>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</si>
  <si>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</si>
  <si>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</si>
  <si>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</si>
  <si>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</si>
  <si>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</si>
  <si>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</si>
  <si>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</si>
  <si>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</si>
  <si>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</si>
  <si>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</si>
  <si>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</si>
  <si>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</si>
  <si>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</si>
  <si>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</si>
  <si>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</si>
  <si>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</si>
  <si>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</si>
  <si>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</si>
  <si>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</si>
  <si>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</si>
  <si>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</si>
  <si>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</si>
  <si>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</si>
  <si>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</si>
  <si>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</si>
  <si>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</si>
  <si>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</si>
  <si>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</si>
  <si>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</si>
  <si>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</si>
  <si>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</si>
  <si>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</si>
  <si>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</si>
  <si>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</si>
  <si>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</si>
  <si>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</si>
  <si>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</si>
  <si>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</si>
  <si>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</si>
  <si>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</si>
  <si>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</si>
  <si>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</si>
  <si>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</si>
  <si>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</si>
  <si>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</si>
  <si>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</si>
  <si>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</si>
  <si>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</si>
  <si>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</si>
  <si>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</si>
  <si>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</si>
  <si>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</si>
  <si>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</si>
  <si>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</si>
  <si>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</si>
  <si>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</si>
  <si>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</si>
  <si>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</si>
  <si>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</si>
  <si>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</si>
  <si>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</si>
  <si>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</si>
  <si>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</si>
  <si>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</si>
  <si>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</si>
  <si>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</si>
  <si>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</si>
  <si>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</si>
  <si>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</si>
  <si>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</si>
  <si>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</si>
  <si>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</si>
  <si>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</si>
  <si>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</si>
  <si>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</si>
  <si>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</si>
  <si>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</si>
  <si>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</si>
  <si>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</si>
  <si>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</si>
  <si>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</si>
  <si>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</si>
  <si>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</si>
  <si>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</si>
  <si>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</si>
  <si>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</si>
  <si>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</si>
  <si>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</si>
  <si>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</si>
  <si>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</si>
  <si>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</si>
  <si>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</si>
  <si>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</si>
  <si>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</si>
  <si>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</si>
  <si>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</si>
  <si>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</si>
  <si>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</si>
  <si>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</si>
  <si>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</si>
  <si>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</si>
  <si>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</si>
  <si>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</si>
  <si>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</si>
  <si>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</si>
  <si>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</si>
  <si>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</si>
  <si>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</si>
  <si>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</si>
  <si>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</si>
  <si>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</si>
  <si>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</si>
  <si>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</si>
  <si>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</si>
  <si>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</si>
  <si>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</si>
  <si>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</si>
  <si>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</si>
  <si>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</si>
  <si>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</si>
  <si>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</si>
  <si>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</si>
  <si>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</si>
  <si>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</si>
  <si>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</si>
  <si>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</si>
  <si>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</si>
  <si>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</si>
  <si>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</si>
  <si>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</si>
  <si>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</si>
  <si>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</si>
  <si>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</si>
  <si>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</si>
  <si>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</si>
  <si>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</si>
  <si>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</si>
  <si>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</si>
  <si>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</si>
  <si>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</si>
  <si>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</si>
  <si>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</si>
  <si>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</si>
  <si>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</si>
  <si>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</si>
  <si>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</si>
  <si>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</si>
  <si>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</si>
  <si>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</si>
  <si>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</si>
  <si>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</si>
  <si>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</si>
  <si>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</si>
  <si>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</si>
  <si>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</si>
  <si>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</si>
  <si>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</si>
  <si>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</si>
  <si>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</si>
  <si>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</si>
  <si>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</si>
  <si>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</si>
  <si>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</si>
  <si>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</si>
  <si>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</si>
  <si>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</si>
  <si>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</si>
  <si>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</si>
  <si>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</si>
  <si>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</si>
  <si>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</si>
  <si>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</si>
  <si>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</si>
  <si>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</si>
  <si>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</si>
  <si>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</si>
  <si>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</si>
  <si>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</si>
  <si>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</si>
  <si>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</si>
  <si>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</si>
  <si>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</si>
  <si>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</si>
  <si>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</si>
  <si>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</si>
  <si>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</si>
  <si>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</si>
  <si>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</si>
  <si>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</si>
  <si>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</si>
  <si>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</si>
  <si>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</si>
  <si>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</si>
  <si>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</si>
  <si>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</si>
  <si>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</si>
  <si>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</si>
  <si>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</si>
  <si>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</si>
  <si>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</si>
  <si>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</si>
  <si>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</si>
  <si>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</si>
  <si>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</si>
  <si>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</si>
  <si>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</si>
  <si>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</si>
  <si>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</si>
  <si>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</si>
  <si>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</si>
  <si>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</si>
  <si>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</si>
  <si>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</si>
  <si>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</si>
  <si>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</si>
  <si>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</si>
  <si>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</si>
  <si>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</si>
  <si>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</si>
  <si>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</si>
  <si>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</si>
  <si>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</si>
  <si>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</si>
  <si>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</si>
  <si>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</si>
  <si>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</si>
  <si>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</si>
  <si>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</si>
  <si>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</si>
  <si>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</si>
  <si>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</si>
  <si>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</si>
  <si>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</si>
  <si>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</si>
  <si>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</si>
  <si>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</si>
  <si>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</si>
  <si>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</si>
  <si>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</si>
  <si>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</si>
  <si>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</si>
  <si>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</si>
  <si>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</si>
  <si>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</si>
  <si>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</si>
  <si>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</si>
  <si>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</si>
  <si>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</si>
  <si>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</si>
  <si>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</si>
  <si>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</si>
  <si>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</si>
  <si>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</si>
  <si>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</si>
  <si>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</si>
  <si>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</si>
  <si>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</si>
  <si>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</si>
  <si>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</si>
  <si>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</si>
  <si>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</si>
  <si>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</si>
  <si>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</si>
  <si>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</si>
  <si>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</si>
  <si>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</si>
  <si>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</si>
  <si>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</si>
  <si>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</si>
  <si>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</si>
  <si>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</si>
  <si>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</si>
  <si>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</si>
  <si>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</si>
  <si>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</si>
  <si>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</si>
  <si>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</si>
  <si>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</si>
  <si>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</si>
  <si>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</si>
  <si>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</si>
  <si>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</si>
  <si>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</si>
  <si>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</si>
  <si>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</si>
  <si>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</si>
  <si>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</si>
  <si>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</si>
  <si>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</si>
  <si>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</si>
  <si>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</si>
  <si>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</si>
  <si>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</si>
  <si>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</si>
  <si>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</si>
  <si>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</si>
  <si>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</si>
  <si>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</si>
  <si>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</si>
  <si>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</si>
  <si>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</si>
  <si>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</si>
  <si>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</si>
  <si>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</si>
  <si>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</si>
  <si>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</si>
  <si>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</si>
  <si>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</si>
  <si>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</si>
  <si>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</si>
  <si>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</si>
  <si>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</si>
  <si>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</si>
  <si>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</si>
  <si>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</si>
  <si>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</si>
  <si>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</si>
  <si>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</si>
  <si>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</si>
  <si>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</si>
  <si>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</si>
  <si>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</si>
  <si>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</si>
  <si>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</si>
  <si>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</si>
  <si>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</si>
  <si>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</si>
  <si>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</si>
  <si>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</si>
  <si>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</si>
  <si>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</si>
  <si>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</si>
  <si>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</si>
  <si>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</si>
  <si>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</si>
  <si>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</si>
  <si>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</si>
  <si>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</si>
  <si>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</si>
  <si>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</si>
  <si>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</si>
  <si>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</si>
  <si>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</si>
  <si>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</si>
  <si>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</si>
  <si>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</si>
  <si>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</si>
  <si>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</si>
  <si>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</si>
  <si>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</si>
  <si>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</si>
  <si>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</si>
  <si>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</si>
  <si>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</si>
  <si>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</si>
  <si>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</si>
  <si>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</si>
  <si>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</si>
  <si>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</si>
  <si>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</si>
  <si>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</si>
  <si>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</si>
  <si>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</si>
  <si>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</si>
  <si>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</si>
  <si>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</si>
  <si>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</si>
  <si>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</si>
  <si>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</si>
  <si>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</si>
  <si>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</si>
  <si>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</si>
  <si>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</si>
  <si>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</si>
  <si>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</si>
  <si>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</si>
  <si>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</si>
  <si>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</si>
  <si>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</si>
  <si>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</si>
  <si>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</si>
  <si>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</si>
  <si>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</si>
  <si>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</si>
  <si>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</si>
  <si>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</si>
  <si>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</si>
  <si>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</si>
  <si>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</si>
  <si>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</si>
  <si>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</si>
  <si>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</si>
  <si>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</si>
  <si>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</si>
  <si>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</si>
  <si>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</si>
  <si>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</si>
  <si>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</si>
  <si>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</si>
  <si>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</si>
  <si>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</si>
  <si>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</si>
  <si>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</si>
  <si>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</si>
  <si>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</si>
  <si>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</si>
  <si>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</si>
  <si>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</si>
  <si>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</si>
  <si>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</si>
  <si>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</si>
  <si>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</si>
  <si>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</si>
  <si>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</si>
  <si>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</si>
  <si>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</si>
  <si>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</si>
  <si>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</si>
  <si>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</si>
  <si>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</si>
  <si>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</si>
  <si>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</si>
  <si>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</si>
  <si>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</si>
  <si>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</si>
  <si>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</si>
  <si>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</si>
  <si>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</si>
  <si>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</si>
  <si>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</si>
  <si>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</si>
  <si>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</si>
  <si>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</si>
  <si>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</si>
  <si>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</si>
  <si>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</si>
  <si>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</si>
  <si>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</si>
  <si>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</si>
  <si>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</si>
  <si>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</si>
  <si>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</si>
  <si>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</si>
  <si>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</si>
  <si>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</si>
  <si>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</si>
  <si>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</si>
  <si>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</si>
  <si>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</si>
  <si>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</si>
  <si>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</si>
  <si>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</si>
  <si>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</si>
  <si>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</si>
  <si>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</si>
  <si>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</si>
  <si>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</si>
  <si>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</si>
  <si>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</si>
  <si>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</si>
  <si>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</si>
  <si>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</si>
  <si>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</si>
  <si>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</si>
  <si>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</si>
  <si>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</si>
  <si>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</si>
  <si>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</si>
  <si>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</si>
  <si>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</si>
  <si>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</si>
  <si>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</si>
  <si>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</si>
  <si>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</si>
  <si>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</si>
  <si>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</si>
  <si>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</si>
  <si>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</si>
  <si>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</si>
  <si>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</si>
  <si>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</si>
  <si>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</si>
  <si>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</si>
  <si>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</si>
  <si>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</si>
  <si>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</si>
  <si>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</si>
  <si>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</si>
  <si>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</si>
  <si>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</si>
  <si>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</si>
  <si>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</si>
  <si>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</si>
  <si>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</si>
  <si>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</si>
  <si>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</si>
  <si>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</si>
  <si>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</si>
  <si>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</si>
  <si>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</si>
  <si>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</si>
  <si>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</si>
  <si>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</si>
  <si>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</si>
  <si>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</si>
  <si>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</si>
  <si>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</si>
  <si>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</si>
  <si>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</si>
  <si>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</si>
  <si>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</si>
  <si>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</si>
  <si>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</si>
  <si>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</si>
  <si>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</si>
  <si>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</si>
  <si>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</si>
  <si>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</si>
  <si>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</si>
  <si>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</si>
  <si>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</si>
  <si>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</si>
  <si>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</si>
  <si>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</si>
  <si>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</si>
  <si>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</si>
  <si>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</si>
  <si>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</si>
  <si>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</si>
  <si>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</si>
  <si>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</si>
  <si>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</si>
  <si>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</si>
  <si>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</si>
  <si>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</si>
  <si>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</si>
  <si>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</si>
  <si>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</si>
  <si>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</si>
  <si>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</si>
  <si>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</si>
  <si>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</si>
  <si>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</si>
  <si>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</si>
  <si>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</si>
  <si>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</si>
  <si>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</si>
  <si>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</si>
  <si>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</si>
  <si>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</si>
  <si>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</si>
  <si>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</si>
  <si>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</si>
  <si>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</si>
  <si>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</si>
  <si>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</si>
  <si>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</si>
  <si>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</si>
  <si>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</si>
  <si>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</si>
  <si>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</si>
  <si>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</si>
  <si>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</si>
  <si>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</si>
  <si>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</si>
  <si>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</si>
  <si>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</si>
  <si>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</si>
  <si>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</si>
  <si>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</si>
  <si>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</si>
  <si>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</si>
  <si>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</si>
  <si>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</si>
  <si>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</si>
  <si>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</si>
  <si>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</si>
  <si>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</si>
  <si>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</si>
  <si>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</si>
  <si>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</si>
  <si>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</si>
  <si>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</si>
  <si>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</si>
  <si>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</si>
  <si>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</si>
  <si>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</si>
  <si>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</si>
  <si>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</si>
  <si>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</si>
  <si>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</si>
  <si>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</si>
  <si>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</si>
  <si>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</si>
  <si>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</si>
  <si>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</si>
  <si>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</si>
  <si>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</si>
  <si>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</si>
  <si>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</si>
  <si>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</si>
  <si>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</si>
  <si>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</si>
  <si>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</si>
  <si>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</si>
  <si>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</si>
  <si>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</si>
  <si>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</si>
  <si>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</si>
  <si>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</si>
  <si>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</si>
  <si>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</si>
  <si>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</si>
  <si>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</si>
  <si>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</si>
  <si>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</si>
  <si>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</si>
  <si>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</si>
  <si>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</si>
  <si>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</si>
  <si>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</si>
  <si>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</si>
  <si>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</si>
  <si>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</si>
  <si>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</si>
  <si>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</si>
  <si>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</si>
  <si>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</si>
  <si>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</si>
  <si>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</si>
  <si>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</si>
  <si>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</si>
  <si>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</si>
  <si>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</si>
  <si>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</si>
  <si>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</si>
  <si>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</si>
  <si>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</si>
  <si>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</si>
  <si>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</si>
  <si>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</si>
  <si>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</si>
  <si>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</si>
  <si>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</si>
  <si>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</si>
  <si>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</si>
  <si>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</si>
  <si>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</si>
  <si>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</si>
  <si>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</si>
  <si>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</si>
  <si>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</si>
  <si>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</si>
  <si>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</si>
  <si>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</si>
  <si>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</si>
  <si>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</si>
  <si>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</si>
  <si>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</si>
  <si>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</si>
  <si>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</si>
  <si>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</si>
  <si>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</si>
  <si>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</si>
  <si>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</si>
  <si>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</si>
  <si>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</si>
  <si>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</si>
  <si>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</si>
  <si>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</si>
  <si>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</si>
  <si>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</si>
  <si>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</si>
  <si>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</si>
  <si>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</si>
  <si>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</si>
  <si>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</si>
  <si>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</si>
  <si>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</si>
  <si>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</si>
  <si>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</si>
  <si>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</si>
  <si>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</si>
  <si>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</si>
  <si>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</si>
  <si>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</si>
  <si>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</si>
  <si>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</si>
  <si>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</si>
  <si>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</si>
  <si>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</si>
  <si>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</si>
  <si>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</si>
  <si>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</si>
  <si>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</si>
  <si>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</si>
  <si>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</si>
  <si>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</si>
  <si>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</si>
  <si>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</si>
  <si>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</si>
  <si>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</si>
  <si>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</si>
  <si>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</si>
  <si>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</si>
  <si>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</si>
  <si>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</si>
  <si>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</si>
  <si>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</si>
  <si>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</si>
  <si>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</si>
  <si>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</si>
  <si>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</si>
  <si>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</si>
  <si>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</si>
  <si>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</si>
  <si>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</si>
  <si>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</si>
  <si>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</si>
  <si>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</si>
  <si>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</si>
  <si>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</si>
  <si>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</si>
  <si>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</si>
  <si>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</si>
  <si>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</si>
  <si>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</si>
  <si>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</si>
  <si>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</si>
  <si>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</si>
  <si>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</si>
  <si>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</si>
  <si>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</si>
  <si>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</si>
  <si>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</si>
  <si>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</si>
  <si>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</si>
  <si>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</si>
  <si>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</si>
  <si>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</si>
  <si>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</si>
  <si>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</si>
  <si>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</si>
  <si>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</si>
  <si>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</si>
  <si>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</si>
  <si>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</si>
  <si>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</si>
  <si>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</si>
  <si>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</si>
  <si>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</si>
  <si>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</si>
  <si>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</si>
  <si>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</si>
  <si>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</si>
  <si>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</si>
  <si>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</si>
  <si>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</si>
  <si>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</si>
  <si>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</si>
  <si>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</si>
  <si>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</si>
  <si>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</si>
  <si>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</si>
  <si>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</si>
  <si>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</si>
  <si>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</si>
  <si>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</si>
  <si>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</si>
  <si>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</si>
  <si>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</si>
  <si>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</si>
  <si>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</si>
  <si>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</si>
  <si>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</si>
  <si>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</si>
  <si>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</si>
  <si>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</si>
  <si>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</si>
  <si>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</si>
  <si>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</si>
  <si>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</si>
  <si>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</si>
  <si>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</si>
  <si>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</si>
  <si>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</si>
  <si>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</si>
  <si>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</si>
  <si>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</si>
  <si>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</si>
  <si>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</si>
  <si>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</si>
  <si>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</si>
  <si>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</si>
  <si>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</si>
  <si>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</si>
  <si>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</si>
  <si>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</si>
  <si>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</si>
  <si>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</si>
  <si>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</si>
  <si>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</si>
  <si>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</si>
  <si>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</si>
  <si>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</si>
  <si>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</si>
  <si>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</si>
  <si>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</si>
  <si>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</si>
  <si>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</si>
  <si>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</si>
  <si>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</si>
  <si>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</si>
  <si>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</si>
  <si>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</si>
  <si>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</si>
  <si>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</si>
  <si>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</si>
  <si>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</si>
  <si>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</si>
  <si>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</si>
  <si>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</si>
  <si>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</si>
  <si>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</si>
  <si>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</si>
  <si>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</si>
  <si>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</si>
  <si>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</si>
  <si>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</si>
  <si>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</si>
  <si>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</si>
  <si>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</si>
  <si>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</si>
  <si>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</si>
  <si>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</si>
  <si>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</si>
  <si>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</si>
  <si>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</si>
  <si>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</si>
  <si>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</si>
  <si>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</si>
  <si>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</si>
  <si>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</si>
  <si>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</si>
  <si>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</si>
  <si>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</si>
  <si>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</si>
  <si>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</si>
  <si>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</si>
  <si>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</si>
  <si>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</si>
  <si>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</si>
  <si>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</si>
  <si>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</si>
  <si>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</si>
  <si>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</si>
  <si>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</si>
  <si>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</si>
  <si>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</si>
  <si>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</si>
  <si>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</si>
  <si>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</si>
  <si>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</si>
  <si>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</si>
  <si>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</si>
  <si>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</si>
  <si>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</si>
  <si>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</si>
  <si>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</si>
  <si>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</si>
  <si>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</si>
  <si>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</si>
  <si>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</si>
  <si>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</si>
  <si>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</si>
  <si>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</si>
  <si>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</si>
  <si>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</si>
  <si>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</si>
  <si>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</si>
  <si>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</si>
  <si>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</si>
  <si>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</si>
  <si>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</si>
  <si>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</si>
  <si>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</si>
  <si>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</si>
  <si>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</si>
  <si>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</si>
  <si>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</si>
  <si>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</si>
  <si>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</si>
  <si>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</si>
  <si>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</si>
  <si>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</si>
  <si>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</si>
  <si>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</si>
  <si>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</si>
  <si>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</si>
  <si>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</si>
  <si>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</si>
  <si>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</si>
  <si>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</si>
  <si>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</si>
  <si>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</si>
  <si>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</si>
  <si>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</si>
  <si>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</si>
  <si>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</si>
  <si>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</si>
  <si>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</si>
  <si>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</si>
  <si>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</si>
  <si>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</si>
  <si>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</si>
  <si>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</si>
  <si>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</si>
  <si>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</si>
  <si>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</si>
  <si>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</si>
  <si>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</si>
  <si>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</si>
  <si>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</si>
  <si>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</si>
  <si>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</si>
  <si>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</si>
  <si>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</si>
  <si>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</si>
  <si>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</si>
  <si>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</si>
  <si>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</si>
  <si>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</si>
  <si>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</si>
  <si>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</si>
  <si>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</si>
  <si>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</si>
  <si>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</si>
  <si>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</si>
  <si>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</si>
  <si>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</si>
  <si>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</si>
  <si>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</si>
  <si>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</si>
  <si>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</si>
  <si>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</si>
  <si>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</si>
  <si>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</si>
  <si>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</si>
  <si>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</si>
  <si>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</si>
  <si>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</si>
  <si>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</si>
  <si>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</si>
  <si>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</si>
  <si>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</si>
  <si>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</si>
  <si>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</si>
  <si>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</si>
  <si>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</si>
  <si>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</si>
  <si>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</si>
  <si>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</si>
  <si>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</si>
  <si>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</si>
  <si>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</si>
  <si>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</si>
  <si>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</si>
  <si>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</si>
  <si>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</si>
  <si>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</si>
  <si>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</si>
  <si>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</si>
  <si>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</si>
  <si>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</si>
  <si>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</si>
  <si>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</si>
  <si>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</si>
  <si>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</si>
  <si>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</si>
  <si>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</si>
  <si>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</si>
  <si>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</si>
  <si>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</si>
  <si>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</si>
  <si>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</si>
  <si>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</si>
  <si>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</si>
  <si>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</si>
  <si>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</si>
  <si>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</si>
  <si>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</si>
  <si>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</si>
  <si>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</si>
  <si>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</si>
  <si>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</si>
  <si>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</si>
  <si>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</si>
  <si>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</si>
  <si>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</si>
  <si>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</si>
  <si>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</si>
  <si>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</si>
  <si>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</si>
  <si>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</si>
  <si>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</si>
  <si>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</si>
  <si>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</si>
  <si>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</si>
  <si>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</si>
  <si>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</si>
  <si>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</si>
  <si>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</si>
  <si>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</si>
  <si>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</si>
  <si>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</si>
  <si>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</si>
  <si>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</si>
  <si>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</si>
  <si>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</si>
  <si>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</si>
  <si>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</si>
  <si>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</si>
  <si>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</si>
  <si>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</si>
  <si>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</si>
  <si>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</si>
  <si>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</si>
  <si>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</si>
  <si>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</si>
  <si>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</si>
  <si>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</si>
  <si>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</si>
  <si>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</si>
  <si>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</si>
  <si>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</si>
  <si>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</si>
  <si>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</si>
  <si>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</si>
  <si>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</si>
  <si>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</si>
  <si>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</si>
  <si>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</si>
  <si>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</si>
  <si>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</si>
  <si>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</si>
  <si>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</si>
  <si>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</si>
  <si>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</si>
  <si>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</si>
  <si>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</si>
  <si>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</si>
  <si>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</si>
  <si>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</si>
  <si>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</si>
  <si>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</si>
  <si>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</si>
  <si>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</si>
  <si>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</si>
  <si>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</si>
  <si>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</si>
  <si>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</si>
  <si>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</si>
  <si>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</si>
  <si>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</si>
  <si>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</si>
  <si>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</si>
  <si>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</si>
  <si>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</si>
  <si>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</si>
  <si>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</si>
  <si>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</si>
  <si>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</si>
  <si>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</si>
  <si>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</si>
  <si>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</si>
  <si>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</si>
  <si>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</si>
  <si>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</si>
  <si>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</si>
  <si>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</si>
  <si>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</si>
  <si>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</si>
  <si>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</si>
  <si>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</si>
  <si>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</si>
  <si>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</si>
  <si>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</si>
  <si>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</si>
  <si>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</si>
  <si>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</si>
  <si>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</si>
  <si>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</si>
  <si>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</si>
  <si>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</si>
  <si>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</si>
  <si>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</si>
  <si>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</si>
  <si>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</si>
  <si>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</si>
  <si>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</si>
  <si>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</si>
  <si>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</si>
  <si>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</si>
  <si>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</si>
  <si>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</si>
  <si>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</si>
  <si>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</si>
  <si>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</si>
  <si>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</si>
  <si>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</si>
  <si>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</si>
  <si>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</si>
  <si>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</si>
  <si>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</si>
  <si>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</si>
  <si>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</si>
  <si>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</si>
  <si>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</si>
  <si>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</si>
  <si>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</si>
  <si>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</si>
  <si>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</si>
  <si>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</si>
  <si>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</si>
  <si>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</si>
  <si>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</si>
  <si>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</si>
  <si>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</si>
  <si>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</si>
  <si>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</si>
  <si>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</si>
  <si>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</si>
  <si>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</si>
  <si>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</si>
  <si>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</si>
  <si>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</si>
  <si>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</si>
  <si>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</si>
  <si>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</si>
  <si>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</si>
  <si>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</si>
  <si>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</si>
  <si>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</si>
  <si>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</si>
  <si>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</si>
  <si>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</si>
  <si>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</si>
  <si>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</si>
  <si>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</si>
  <si>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</si>
  <si>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</si>
  <si>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</si>
  <si>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</si>
  <si>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</si>
  <si>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</si>
  <si>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</si>
  <si>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</si>
  <si>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</si>
  <si>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</si>
  <si>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</si>
  <si>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</si>
  <si>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</si>
  <si>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</si>
  <si>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</si>
  <si>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</si>
  <si>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</si>
  <si>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</si>
  <si>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</si>
  <si>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</si>
  <si>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</si>
  <si>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</si>
  <si>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</si>
  <si>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</si>
  <si>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</si>
  <si>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</si>
  <si>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</si>
  <si>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</si>
  <si>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</si>
  <si>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</si>
  <si>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</si>
  <si>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</si>
  <si>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</si>
  <si>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</si>
  <si>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</si>
  <si>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</si>
  <si>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</si>
  <si>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</si>
  <si>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</si>
  <si>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</si>
  <si>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</si>
  <si>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</si>
  <si>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</si>
  <si>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</si>
  <si>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</si>
  <si>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</si>
  <si>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</si>
  <si>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</si>
  <si>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</si>
  <si>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</si>
  <si>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</si>
  <si>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</si>
  <si>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</si>
  <si>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</si>
  <si>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</si>
  <si>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</si>
  <si>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</si>
  <si>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</si>
  <si>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</si>
  <si>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</si>
  <si>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</si>
  <si>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</si>
  <si>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</si>
  <si>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</si>
  <si>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</si>
  <si>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</si>
  <si>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</si>
  <si>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</si>
  <si>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</si>
  <si>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</si>
  <si>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</si>
  <si>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</si>
  <si>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</si>
  <si>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</si>
  <si>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</si>
  <si>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</si>
  <si>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</si>
  <si>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</si>
  <si>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</si>
  <si>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</si>
  <si>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</si>
  <si>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</si>
  <si>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</si>
  <si>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</si>
  <si>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</si>
  <si>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</si>
  <si>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</si>
  <si>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</si>
  <si>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</si>
  <si>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</si>
  <si>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</si>
  <si>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</si>
  <si>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</si>
  <si>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</si>
  <si>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</si>
  <si>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</si>
  <si>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</si>
  <si>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</si>
  <si>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</si>
  <si>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</si>
  <si>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</si>
  <si>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</si>
  <si>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</si>
  <si>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</si>
  <si>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</si>
  <si>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</si>
  <si>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</si>
  <si>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</si>
  <si>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</si>
  <si>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</si>
  <si>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</si>
  <si>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</si>
  <si>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</si>
  <si>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</si>
  <si>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</si>
  <si>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</si>
  <si>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</si>
  <si>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</si>
  <si>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</si>
  <si>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</si>
  <si>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</si>
  <si>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</si>
  <si>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</si>
  <si>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</si>
  <si>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</si>
  <si>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</si>
  <si>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</si>
  <si>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</si>
  <si>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</si>
  <si>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</si>
  <si>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</si>
  <si>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</si>
  <si>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</si>
  <si>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</si>
  <si>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</si>
  <si>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</si>
  <si>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</si>
  <si>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</si>
  <si>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</si>
  <si>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</si>
  <si>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</si>
  <si>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</si>
  <si>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</si>
  <si>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</si>
  <si>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</si>
  <si>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</si>
  <si>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</si>
  <si>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</si>
  <si>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</si>
  <si>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</si>
  <si>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</si>
  <si>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</si>
  <si>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</si>
  <si>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</si>
  <si>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</si>
  <si>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</si>
  <si>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</si>
  <si>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</si>
  <si>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</si>
  <si>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</si>
  <si>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</si>
  <si>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</si>
  <si>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</si>
  <si>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</si>
  <si>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</si>
  <si>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</si>
  <si>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</si>
  <si>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</si>
  <si>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</si>
  <si>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</si>
  <si>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</si>
  <si>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</si>
  <si>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</si>
  <si>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</si>
  <si>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</si>
  <si>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</si>
  <si>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</si>
  <si>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</si>
  <si>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</si>
  <si>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</si>
  <si>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</si>
  <si>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</si>
  <si>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</si>
  <si>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</si>
  <si>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</si>
  <si>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</si>
  <si>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</si>
  <si>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</si>
  <si>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</si>
  <si>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</si>
  <si>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</si>
  <si>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</si>
  <si>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</si>
  <si>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</si>
  <si>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</si>
  <si>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</si>
  <si>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</si>
  <si>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</si>
  <si>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</si>
  <si>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</si>
  <si>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</si>
  <si>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</si>
  <si>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</si>
  <si>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</si>
  <si>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</si>
  <si>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</si>
  <si>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</si>
  <si>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</si>
  <si>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</si>
  <si>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</si>
  <si>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</si>
  <si>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</si>
  <si>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</si>
  <si>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</si>
  <si>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</si>
  <si>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</si>
  <si>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</si>
  <si>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</si>
  <si>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</si>
  <si>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</si>
  <si>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</si>
  <si>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</si>
  <si>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</si>
  <si>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</si>
  <si>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</si>
  <si>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</si>
  <si>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</si>
  <si>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</si>
  <si>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</si>
  <si>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</si>
  <si>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</si>
  <si>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</si>
  <si>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</si>
  <si>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</si>
  <si>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</si>
  <si>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</si>
  <si>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</si>
  <si>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</si>
  <si>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</si>
  <si>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</si>
  <si>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</si>
  <si>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</si>
  <si>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</si>
  <si>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</si>
  <si>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</si>
  <si>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</si>
  <si>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</si>
  <si>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</si>
  <si>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</si>
  <si>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</si>
  <si>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</si>
  <si>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</si>
  <si>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</si>
  <si>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</si>
  <si>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</si>
  <si>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</si>
  <si>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</si>
  <si>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</si>
  <si>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</si>
  <si>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</si>
  <si>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</si>
  <si>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</si>
  <si>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</si>
  <si>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</si>
  <si>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</si>
  <si>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</si>
  <si>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</si>
  <si>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</si>
  <si>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</si>
  <si>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</si>
  <si>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</si>
  <si>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</si>
  <si>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</si>
  <si>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</si>
  <si>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</si>
  <si>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</si>
  <si>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</si>
  <si>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</si>
  <si>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</si>
  <si>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</si>
  <si>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</si>
  <si>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</si>
  <si>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</si>
  <si>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</si>
  <si>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</si>
  <si>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</si>
  <si>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</si>
  <si>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</si>
  <si>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</si>
  <si>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</si>
  <si>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</si>
  <si>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</si>
  <si>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</si>
  <si>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</si>
  <si>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</si>
  <si>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</si>
  <si>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</si>
  <si>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</si>
  <si>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</si>
  <si>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</si>
  <si>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</si>
  <si>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</si>
  <si>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</si>
  <si>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</si>
  <si>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</si>
  <si>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</si>
  <si>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</si>
  <si>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</si>
  <si>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</si>
  <si>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</si>
  <si>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</si>
  <si>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</si>
  <si>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</si>
  <si>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</si>
  <si>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</si>
  <si>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</si>
  <si>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</si>
  <si>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</si>
  <si>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</si>
  <si>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</si>
  <si>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</si>
  <si>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</si>
  <si>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</si>
  <si>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</si>
  <si>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</si>
  <si>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</si>
  <si>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</si>
  <si>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</si>
  <si>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</si>
  <si>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</si>
  <si>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</si>
  <si>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</si>
  <si>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</si>
  <si>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</si>
  <si>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</si>
  <si>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</si>
  <si>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</si>
  <si>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</si>
  <si>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</si>
  <si>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</si>
  <si>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</si>
  <si>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</si>
  <si>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</si>
  <si>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</si>
  <si>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</si>
  <si>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</si>
  <si>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</si>
  <si>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</si>
  <si>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</si>
  <si>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</si>
  <si>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</si>
  <si>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</si>
  <si>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</si>
  <si>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</si>
  <si>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</si>
  <si>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</si>
  <si>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</si>
  <si>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</si>
  <si>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</si>
  <si>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</si>
  <si>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</si>
  <si>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</si>
  <si>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</si>
  <si>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</si>
  <si>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</si>
  <si>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</si>
  <si>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</si>
  <si>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</si>
  <si>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</si>
  <si>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</si>
  <si>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</si>
  <si>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</si>
  <si>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</si>
  <si>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</si>
  <si>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</si>
  <si>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</si>
  <si>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</si>
  <si>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</si>
  <si>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</si>
  <si>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</si>
  <si>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</si>
  <si>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</si>
  <si>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</si>
  <si>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</si>
  <si>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</si>
  <si>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</si>
  <si>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</si>
  <si>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</si>
  <si>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</si>
  <si>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</si>
  <si>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</si>
  <si>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</si>
  <si>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</si>
  <si>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</si>
  <si>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</si>
  <si>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</si>
  <si>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</si>
  <si>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</si>
  <si>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</si>
  <si>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</si>
  <si>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</si>
  <si>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</si>
  <si>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</si>
  <si>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</si>
  <si>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</si>
  <si>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</si>
  <si>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</si>
  <si>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</si>
  <si>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</si>
  <si>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</si>
  <si>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</si>
  <si>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</si>
  <si>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</si>
  <si>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</si>
  <si>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</si>
  <si>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</si>
  <si>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</si>
  <si>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</si>
  <si>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</si>
  <si>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</si>
  <si>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</si>
  <si>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</si>
  <si>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</si>
  <si>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</si>
  <si>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</si>
  <si>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</si>
  <si>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</si>
  <si>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</si>
  <si>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</si>
  <si>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</si>
  <si>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</si>
  <si>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</si>
  <si>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</si>
  <si>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</si>
  <si>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</si>
  <si>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</si>
  <si>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</si>
  <si>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</si>
  <si>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</si>
  <si>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</si>
  <si>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</si>
  <si>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</si>
  <si>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</si>
  <si>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</si>
  <si>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</si>
  <si>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</si>
  <si>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</si>
  <si>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</si>
  <si>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</si>
  <si>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</si>
  <si>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</si>
  <si>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</si>
  <si>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</si>
  <si>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</si>
  <si>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</si>
  <si>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</si>
  <si>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</si>
  <si>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</si>
  <si>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</si>
  <si>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</si>
  <si>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</si>
  <si>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</si>
  <si>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</si>
  <si>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</si>
  <si>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</si>
  <si>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</si>
  <si>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</si>
  <si>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</si>
  <si>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</si>
  <si>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</si>
  <si>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</si>
  <si>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</si>
  <si>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</si>
  <si>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</si>
  <si>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</si>
  <si>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</si>
  <si>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</si>
  <si>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</si>
  <si>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</si>
  <si>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</si>
  <si>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</si>
  <si>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</si>
  <si>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</si>
  <si>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</si>
  <si>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</si>
  <si>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</si>
  <si>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</si>
  <si>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</si>
  <si>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</si>
  <si>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</si>
  <si>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</si>
  <si>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</si>
  <si>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</si>
  <si>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</si>
  <si>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</si>
  <si>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</si>
  <si>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</si>
  <si>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</si>
  <si>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</si>
  <si>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</si>
  <si>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</si>
  <si>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</si>
  <si>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</si>
  <si>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</si>
  <si>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</si>
  <si>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</si>
  <si>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</si>
  <si>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</si>
  <si>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</si>
  <si>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</si>
  <si>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</si>
  <si>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</si>
  <si>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</si>
  <si>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</si>
  <si>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</si>
  <si>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</si>
  <si>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</si>
  <si>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</si>
  <si>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</si>
  <si>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</si>
  <si>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</si>
  <si>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</si>
  <si>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</si>
  <si>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</si>
  <si>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</si>
  <si>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</si>
  <si>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</si>
  <si>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</si>
  <si>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</si>
  <si>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</si>
  <si>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</si>
  <si>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</si>
  <si>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</si>
  <si>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</si>
  <si>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</si>
  <si>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</si>
  <si>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</si>
  <si>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</si>
  <si>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</si>
  <si>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</si>
  <si>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</si>
  <si>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</si>
  <si>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</si>
  <si>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</si>
  <si>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</si>
  <si>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</si>
  <si>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</si>
  <si>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</si>
  <si>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</si>
  <si>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</si>
  <si>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</si>
  <si>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</si>
  <si>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</si>
  <si>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</si>
  <si>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</si>
  <si>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</si>
  <si>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</si>
  <si>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</si>
  <si>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</si>
  <si>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</si>
  <si>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</si>
  <si>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</si>
  <si>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</si>
  <si>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</si>
  <si>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</si>
  <si>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</si>
  <si>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</si>
  <si>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</si>
  <si>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</si>
  <si>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</si>
  <si>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</si>
  <si>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</si>
  <si>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</si>
  <si>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</si>
  <si>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</si>
  <si>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</si>
  <si>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</si>
  <si>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</si>
  <si>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</si>
  <si>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</si>
  <si>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</si>
  <si>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</si>
  <si>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</si>
  <si>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</si>
  <si>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</si>
  <si>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</si>
  <si>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</si>
  <si>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</si>
  <si>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</si>
  <si>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</si>
  <si>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</si>
  <si>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</si>
  <si>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</si>
  <si>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</si>
  <si>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</si>
  <si>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</si>
  <si>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</si>
  <si>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</si>
  <si>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</si>
  <si>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</si>
  <si>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</si>
  <si>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</si>
  <si>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</si>
  <si>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</si>
  <si>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</si>
  <si>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</si>
  <si>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</si>
  <si>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</si>
  <si>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</si>
  <si>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</si>
  <si>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</si>
  <si>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</si>
  <si>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</si>
  <si>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</si>
  <si>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</si>
  <si>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</si>
  <si>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</si>
  <si>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</si>
  <si>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</si>
  <si>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</si>
  <si>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</si>
  <si>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</si>
  <si>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</si>
  <si>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</si>
  <si>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</si>
  <si>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</si>
  <si>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</si>
  <si>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</si>
  <si>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</si>
  <si>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</si>
  <si>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</si>
  <si>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</si>
  <si>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</si>
  <si>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</si>
  <si>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</si>
  <si>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</si>
  <si>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</si>
  <si>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</si>
  <si>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</si>
  <si>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</si>
  <si>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</si>
  <si>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</si>
  <si>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</si>
  <si>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</si>
  <si>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</si>
  <si>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</si>
  <si>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</si>
  <si>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</si>
  <si>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</si>
  <si>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</si>
  <si>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</si>
  <si>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</si>
  <si>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</si>
  <si>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</si>
  <si>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</si>
  <si>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</si>
  <si>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</si>
  <si>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</si>
  <si>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</si>
  <si>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</si>
  <si>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</si>
  <si>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</si>
  <si>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</si>
  <si>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</si>
  <si>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</si>
  <si>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</si>
  <si>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</si>
  <si>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</si>
  <si>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</si>
  <si>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</si>
  <si>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</si>
  <si>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</si>
  <si>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</si>
  <si>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</si>
  <si>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</si>
  <si>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</si>
  <si>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</si>
  <si>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</si>
  <si>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</si>
  <si>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</si>
  <si>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</si>
  <si>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</si>
  <si>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</si>
  <si>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</si>
  <si>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</si>
  <si>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</si>
  <si>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</si>
  <si>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</si>
  <si>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</si>
  <si>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</si>
  <si>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</si>
  <si>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</si>
  <si>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</si>
  <si>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</si>
  <si>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</si>
  <si>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</si>
  <si>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</si>
  <si>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</si>
  <si>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</si>
  <si>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</si>
  <si>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</si>
  <si>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</si>
  <si>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</si>
  <si>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</si>
  <si>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</si>
  <si>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</si>
  <si>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</si>
  <si>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</si>
  <si>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</si>
  <si>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</si>
  <si>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</si>
  <si>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</si>
  <si>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</si>
  <si>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</si>
  <si>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</si>
  <si>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</si>
  <si>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</si>
  <si>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</si>
  <si>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</si>
  <si>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</si>
  <si>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</si>
  <si>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</si>
  <si>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</si>
  <si>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</si>
  <si>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</si>
  <si>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</si>
  <si>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</si>
  <si>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</si>
  <si>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</si>
  <si>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</si>
  <si>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</si>
  <si>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</si>
  <si>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</si>
  <si>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</si>
  <si>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</si>
  <si>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</si>
  <si>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</si>
  <si>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</si>
  <si>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</si>
  <si>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</si>
  <si>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</si>
  <si>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</si>
  <si>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</si>
  <si>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</si>
  <si>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</si>
  <si>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</si>
  <si>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</si>
  <si>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</si>
  <si>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</si>
  <si>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</si>
  <si>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</si>
  <si>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</si>
  <si>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</si>
  <si>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</si>
  <si>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</si>
  <si>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</si>
  <si>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</si>
  <si>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</si>
  <si>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</si>
  <si>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</si>
  <si>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</si>
  <si>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</si>
  <si>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</si>
  <si>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</si>
  <si>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</si>
  <si>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</si>
  <si>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</si>
  <si>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</si>
  <si>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</si>
  <si>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</si>
  <si>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</si>
  <si>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</si>
  <si>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</si>
  <si>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</si>
  <si>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</si>
  <si>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</si>
  <si>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</si>
  <si>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</si>
  <si>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</si>
  <si>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</si>
  <si>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</si>
  <si>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</si>
  <si>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</si>
  <si>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</si>
  <si>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</si>
  <si>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</si>
  <si>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</si>
  <si>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</si>
  <si>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</si>
  <si>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</si>
  <si>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</si>
  <si>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</si>
  <si>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</si>
  <si>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</si>
  <si>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</si>
  <si>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</si>
  <si>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</si>
  <si>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</si>
  <si>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</si>
  <si>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</si>
  <si>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</si>
  <si>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</si>
  <si>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</si>
  <si>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</si>
  <si>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</si>
  <si>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</si>
  <si>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</si>
  <si>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</si>
  <si>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</si>
  <si>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</si>
  <si>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</si>
  <si>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</si>
  <si>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</si>
  <si>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</si>
  <si>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</si>
  <si>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</si>
  <si>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</si>
  <si>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</si>
  <si>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</si>
  <si>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</si>
  <si>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</si>
  <si>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</si>
  <si>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</si>
  <si>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</si>
  <si>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</si>
  <si>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</si>
  <si>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</si>
  <si>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</si>
  <si>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</si>
  <si>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</si>
  <si>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</si>
  <si>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</si>
  <si>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</si>
  <si>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</si>
  <si>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</si>
  <si>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</si>
  <si>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</si>
  <si>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</si>
  <si>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</si>
  <si>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</si>
  <si>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</si>
  <si>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</si>
  <si>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</si>
  <si>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</si>
  <si>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</si>
  <si>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</si>
  <si>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</si>
  <si>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</si>
  <si>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</si>
  <si>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</si>
  <si>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</si>
  <si>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</si>
  <si>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</si>
  <si>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</si>
  <si>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</si>
  <si>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</si>
  <si>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</si>
  <si>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</si>
  <si>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</si>
  <si>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</si>
  <si>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</si>
  <si>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</si>
  <si>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</si>
  <si>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</si>
  <si>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</si>
  <si>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</si>
  <si>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</si>
  <si>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</si>
  <si>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</si>
  <si>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</si>
  <si>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</si>
  <si>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</si>
  <si>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</si>
  <si>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</si>
  <si>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</si>
  <si>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</si>
  <si>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</si>
  <si>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</si>
  <si>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</si>
  <si>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</si>
  <si>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</si>
  <si>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</si>
  <si>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</si>
  <si>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</si>
  <si>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</si>
  <si>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</si>
  <si>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</si>
  <si>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</si>
  <si>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</si>
  <si>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</si>
  <si>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</si>
  <si>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</si>
  <si>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</si>
  <si>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</si>
  <si>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</si>
  <si>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</si>
  <si>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</si>
  <si>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</si>
  <si>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</si>
  <si>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</si>
  <si>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</si>
  <si>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</si>
  <si>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</si>
  <si>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</si>
  <si>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</si>
  <si>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</si>
  <si>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</si>
  <si>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</si>
  <si>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</si>
  <si>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</si>
  <si>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</si>
  <si>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</si>
  <si>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</si>
  <si>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</si>
  <si>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</si>
  <si>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</si>
  <si>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</si>
  <si>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</si>
  <si>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</si>
  <si>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</si>
  <si>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</si>
  <si>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</si>
  <si>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</si>
  <si>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</si>
  <si>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</si>
  <si>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</si>
  <si>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</si>
  <si>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</si>
  <si>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</si>
  <si>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</si>
  <si>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</si>
  <si>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</si>
  <si>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</si>
  <si>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</si>
  <si>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</si>
  <si>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</si>
  <si>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</si>
  <si>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</si>
  <si>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</si>
  <si>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</si>
  <si>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</si>
  <si>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</si>
  <si>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</si>
  <si>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</si>
  <si>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</si>
  <si>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</si>
  <si>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</si>
  <si>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</si>
  <si>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</si>
  <si>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</si>
  <si>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</si>
  <si>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</si>
  <si>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</si>
  <si>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</si>
  <si>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</si>
  <si>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</si>
  <si>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</si>
  <si>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</si>
  <si>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</si>
  <si>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</si>
  <si>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</si>
  <si>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</si>
  <si>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</si>
  <si>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</si>
  <si>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</si>
  <si>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</si>
  <si>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</si>
  <si>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</si>
  <si>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</si>
  <si>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</si>
  <si>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</si>
  <si>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</si>
  <si>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</si>
  <si>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</si>
  <si>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</si>
  <si>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</si>
  <si>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</si>
  <si>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</si>
  <si>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</si>
  <si>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</si>
  <si>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</si>
  <si>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</si>
  <si>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</si>
  <si>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</si>
  <si>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</si>
  <si>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</si>
  <si>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</si>
  <si>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</si>
  <si>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</si>
  <si>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</si>
  <si>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</si>
  <si>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</si>
  <si>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</si>
  <si>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</si>
  <si>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</si>
  <si>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</si>
  <si>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</si>
  <si>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</si>
  <si>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</si>
  <si>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</si>
  <si>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</si>
  <si>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</si>
  <si>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</si>
  <si>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</si>
  <si>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</si>
  <si>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</si>
  <si>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</si>
  <si>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</si>
  <si>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</si>
  <si>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</si>
  <si>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</si>
  <si>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</si>
  <si>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</si>
  <si>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</si>
  <si>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</si>
  <si>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</si>
  <si>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</si>
  <si>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</si>
  <si>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</si>
  <si>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</si>
  <si>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</si>
  <si>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</si>
  <si>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</si>
  <si>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</si>
  <si>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</si>
  <si>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</si>
  <si>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</si>
  <si>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</si>
  <si>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</si>
  <si>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</si>
  <si>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</si>
  <si>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</si>
  <si>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</si>
  <si>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</si>
  <si>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</si>
  <si>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</si>
  <si>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</si>
  <si>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</si>
  <si>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</si>
  <si>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</si>
  <si>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</si>
  <si>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</si>
  <si>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</si>
  <si>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</si>
  <si>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</si>
  <si>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</si>
  <si>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</si>
  <si>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</si>
  <si>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</si>
  <si>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</si>
  <si>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</si>
  <si>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</si>
  <si>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</si>
  <si>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</si>
  <si>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</si>
  <si>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</si>
  <si>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</si>
  <si>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</si>
  <si>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</si>
  <si>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</si>
  <si>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</si>
  <si>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</si>
  <si>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</si>
  <si>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</si>
  <si>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</si>
  <si>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</si>
  <si>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</si>
  <si>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</si>
  <si>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</si>
  <si>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</si>
  <si>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</si>
  <si>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</si>
  <si>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</si>
  <si>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</si>
  <si>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</si>
  <si>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</si>
  <si>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</si>
  <si>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</si>
  <si>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</si>
  <si>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</si>
  <si>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</si>
  <si>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</si>
  <si>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</si>
  <si>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</si>
  <si>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</si>
  <si>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</si>
  <si>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</si>
  <si>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</si>
  <si>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</si>
  <si>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</si>
  <si>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</si>
  <si>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</si>
  <si>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</si>
  <si>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</si>
  <si>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</si>
  <si>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</si>
  <si>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</si>
  <si>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</si>
  <si>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</si>
  <si>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</si>
  <si>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</si>
  <si>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</si>
  <si>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</si>
  <si>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</si>
  <si>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</si>
  <si>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</si>
  <si>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</si>
  <si>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</si>
  <si>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</si>
  <si>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</si>
  <si>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</si>
  <si>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</si>
  <si>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</si>
  <si>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</si>
  <si>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</si>
  <si>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</si>
  <si>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</si>
  <si>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</si>
  <si>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</si>
  <si>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</si>
  <si>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</si>
  <si>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</si>
  <si>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</si>
  <si>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</si>
  <si>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</si>
  <si>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</si>
  <si>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</si>
  <si>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</si>
  <si>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</si>
  <si>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</si>
  <si>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</si>
  <si>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</si>
  <si>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</si>
  <si>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</si>
  <si>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</si>
  <si>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</si>
  <si>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</si>
  <si>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</si>
  <si>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</si>
  <si>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</si>
  <si>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</si>
  <si>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</si>
  <si>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</si>
  <si>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</si>
  <si>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</si>
  <si>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</si>
  <si>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</si>
  <si>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</si>
  <si>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</si>
  <si>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</si>
  <si>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</si>
  <si>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</si>
  <si>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</si>
  <si>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</si>
  <si>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</si>
  <si>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</si>
  <si>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</si>
  <si>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</si>
  <si>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</si>
  <si>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</si>
  <si>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</si>
  <si>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</si>
  <si>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</si>
  <si>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</si>
  <si>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</si>
  <si>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</si>
  <si>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</si>
  <si>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</si>
  <si>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</si>
  <si>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</si>
  <si>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</si>
  <si>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</si>
  <si>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</si>
  <si>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</si>
  <si>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</si>
  <si>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</si>
  <si>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</si>
  <si>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</si>
  <si>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</si>
  <si>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</si>
  <si>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</si>
  <si>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</si>
  <si>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</si>
  <si>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</si>
  <si>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</si>
  <si>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</si>
  <si>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</si>
  <si>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</si>
  <si>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</si>
  <si>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</si>
  <si>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</si>
  <si>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</si>
  <si>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</si>
  <si>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</si>
  <si>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</si>
  <si>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</si>
  <si>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</si>
  <si>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</si>
  <si>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</si>
  <si>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</si>
  <si>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</si>
  <si>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</si>
  <si>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</si>
  <si>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</si>
  <si>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</si>
  <si>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</si>
  <si>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</si>
  <si>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</si>
  <si>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</si>
  <si>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</si>
  <si>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</si>
  <si>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</si>
  <si>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</si>
  <si>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</si>
  <si>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</si>
  <si>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</si>
  <si>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</si>
  <si>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</si>
  <si>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</si>
  <si>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</si>
  <si>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</si>
  <si>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</si>
  <si>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</si>
  <si>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</si>
  <si>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</si>
  <si>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</si>
  <si>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</si>
  <si>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</si>
  <si>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</si>
  <si>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</si>
  <si>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</si>
  <si>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</si>
  <si>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</si>
  <si>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</si>
  <si>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</si>
  <si>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</si>
  <si>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</si>
  <si>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</si>
  <si>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</si>
  <si>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</si>
  <si>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</si>
  <si>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</si>
  <si>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</si>
  <si>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</si>
  <si>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</si>
  <si>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</si>
  <si>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</si>
  <si>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</si>
  <si>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</si>
  <si>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</si>
  <si>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</si>
  <si>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</si>
  <si>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</si>
  <si>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</si>
  <si>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</si>
  <si>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</si>
  <si>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</si>
  <si>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</si>
  <si>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</si>
  <si>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</si>
  <si>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</si>
  <si>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</si>
  <si>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</si>
  <si>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</si>
  <si>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</si>
  <si>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</si>
  <si>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</si>
  <si>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</si>
  <si>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</si>
  <si>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</si>
  <si>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</si>
  <si>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</si>
  <si>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</si>
  <si>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</si>
  <si>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</si>
  <si>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</si>
  <si>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</si>
  <si>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</si>
  <si>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</si>
  <si>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</si>
  <si>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</si>
  <si>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</si>
  <si>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</si>
  <si>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</si>
  <si>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</si>
  <si>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</si>
  <si>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</si>
  <si>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</si>
  <si>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</si>
  <si>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</si>
  <si>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</si>
  <si>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</si>
  <si>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</si>
  <si>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</si>
  <si>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</si>
  <si>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</si>
  <si>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</si>
  <si>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</si>
  <si>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</si>
  <si>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</si>
  <si>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</si>
  <si>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</si>
  <si>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</si>
  <si>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</si>
  <si>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</si>
  <si>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</si>
  <si>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</si>
  <si>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</si>
  <si>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</si>
  <si>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</si>
  <si>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</si>
  <si>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</si>
  <si>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</si>
  <si>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</si>
  <si>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</si>
  <si>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</si>
  <si>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</si>
  <si>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</si>
  <si>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</si>
  <si>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</si>
  <si>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</si>
  <si>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</si>
  <si>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</si>
  <si>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</si>
  <si>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</si>
  <si>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</si>
  <si>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</si>
  <si>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</si>
  <si>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</si>
  <si>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</si>
  <si>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</si>
  <si>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</si>
  <si>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</si>
  <si>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</si>
  <si>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</si>
  <si>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</si>
  <si>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</si>
  <si>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</si>
  <si>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</si>
  <si>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</si>
  <si>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</si>
  <si>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</si>
  <si>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</si>
  <si>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</si>
  <si>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</si>
  <si>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</si>
  <si>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</si>
  <si>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</si>
  <si>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</si>
  <si>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</si>
  <si>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</si>
  <si>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</si>
  <si>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</si>
  <si>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</si>
  <si>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</si>
  <si>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</si>
  <si>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</si>
  <si>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</si>
  <si>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</si>
  <si>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</si>
  <si>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</si>
  <si>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</si>
  <si>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</si>
  <si>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</si>
  <si>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</si>
  <si>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</si>
  <si>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</si>
  <si>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</si>
  <si>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</si>
  <si>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</si>
  <si>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</si>
  <si>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</si>
  <si>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</si>
  <si>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</si>
  <si>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</si>
  <si>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</si>
  <si>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</si>
  <si>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</si>
  <si>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</si>
  <si>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</si>
  <si>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</si>
  <si>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</si>
  <si>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</si>
  <si>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</si>
  <si>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</si>
  <si>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</si>
  <si>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</si>
  <si>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</si>
  <si>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</si>
  <si>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</si>
  <si>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</si>
  <si>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</si>
  <si>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</si>
  <si>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</si>
  <si>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</si>
  <si>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</si>
  <si>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</si>
  <si>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</si>
  <si>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</si>
  <si>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</si>
  <si>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</si>
  <si>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</si>
  <si>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</si>
  <si>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</si>
  <si>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</si>
  <si>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</si>
  <si>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</si>
  <si>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</si>
  <si>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</si>
  <si>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</si>
  <si>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</si>
  <si>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</si>
  <si>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</si>
  <si>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</si>
  <si>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</si>
  <si>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</si>
  <si>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</si>
  <si>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</si>
  <si>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</si>
  <si>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</si>
  <si>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</si>
  <si>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</si>
  <si>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</si>
  <si>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</si>
  <si>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</si>
  <si>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</si>
  <si>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</si>
  <si>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</si>
  <si>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</si>
  <si>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</si>
  <si>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</si>
  <si>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</si>
  <si>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</si>
  <si>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</si>
  <si>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</si>
  <si>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</si>
  <si>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</si>
  <si>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</si>
  <si>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</si>
  <si>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</si>
  <si>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</si>
  <si>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</si>
  <si>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</si>
  <si>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</si>
  <si>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</si>
  <si>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</si>
  <si>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</si>
  <si>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</si>
  <si>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</si>
  <si>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</si>
  <si>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</si>
  <si>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</si>
  <si>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</si>
  <si>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</si>
  <si>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</si>
  <si>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</si>
  <si>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</si>
  <si>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</si>
  <si>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</si>
  <si>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</si>
  <si>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</si>
  <si>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</si>
  <si>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</si>
  <si>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</si>
  <si>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</si>
  <si>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</si>
  <si>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</si>
  <si>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</si>
  <si>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</si>
  <si>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</si>
  <si>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</si>
  <si>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</si>
  <si>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</si>
  <si>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</si>
  <si>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</si>
  <si>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</si>
  <si>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</si>
  <si>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</si>
  <si>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</si>
  <si>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</si>
  <si>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</si>
  <si>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</si>
  <si>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</si>
  <si>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</si>
  <si>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</si>
  <si>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</si>
  <si>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</si>
  <si>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</si>
  <si>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</si>
  <si>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</si>
  <si>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</si>
  <si>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</si>
  <si>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</si>
  <si>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</si>
  <si>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</si>
  <si>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</si>
  <si>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</si>
  <si>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</si>
  <si>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</si>
  <si>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</si>
  <si>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</si>
  <si>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</si>
  <si>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</si>
  <si>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</si>
  <si>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</si>
  <si>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</si>
  <si>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</si>
  <si>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</si>
  <si>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</si>
  <si>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</si>
  <si>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</si>
  <si>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</si>
  <si>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</si>
  <si>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</si>
  <si>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</si>
  <si>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</si>
  <si>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</si>
  <si>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</si>
  <si>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</si>
  <si>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</si>
  <si>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</si>
  <si>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</si>
  <si>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</si>
  <si>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</si>
  <si>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</si>
  <si>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</si>
  <si>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</si>
  <si>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</si>
  <si>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</si>
  <si>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</si>
  <si>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</si>
  <si>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</si>
  <si>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</si>
  <si>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</si>
  <si>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</si>
  <si>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</si>
  <si>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</si>
  <si>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</si>
  <si>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</si>
  <si>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</si>
  <si>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</si>
  <si>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</si>
  <si>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</si>
  <si>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</si>
  <si>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</si>
  <si>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</si>
  <si>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</si>
  <si>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</si>
  <si>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</si>
  <si>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</si>
  <si>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</si>
  <si>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</si>
  <si>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</si>
  <si>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</si>
  <si>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</si>
  <si>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</si>
  <si>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</si>
  <si>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</si>
  <si>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</si>
  <si>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</si>
  <si>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</si>
  <si>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</si>
  <si>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</si>
  <si>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</si>
  <si>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</si>
  <si>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</si>
  <si>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</si>
  <si>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</si>
  <si>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</si>
  <si>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</si>
  <si>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</si>
  <si>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</si>
  <si>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</si>
  <si>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</si>
  <si>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</si>
  <si>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</si>
  <si>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</si>
  <si>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</si>
  <si>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</si>
  <si>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</si>
  <si>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</si>
  <si>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</si>
  <si>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</si>
  <si>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</si>
  <si>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</si>
  <si>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</si>
  <si>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</si>
  <si>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</si>
  <si>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</si>
  <si>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</si>
  <si>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</si>
  <si>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</si>
  <si>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</si>
  <si>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</si>
  <si>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</si>
  <si>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</si>
  <si>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</si>
  <si>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</si>
  <si>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</si>
  <si>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</si>
  <si>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</si>
  <si>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</si>
  <si>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</si>
  <si>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</si>
  <si>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</si>
  <si>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</si>
  <si>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</si>
  <si>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</si>
  <si>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</si>
  <si>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</si>
  <si>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</si>
  <si>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</si>
  <si>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</si>
  <si>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</si>
  <si>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</si>
  <si>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</si>
  <si>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</si>
  <si>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</si>
  <si>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</si>
  <si>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</si>
  <si>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</si>
  <si>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</si>
  <si>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</si>
  <si>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</si>
  <si>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</si>
  <si>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</si>
  <si>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</si>
  <si>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</si>
  <si>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</si>
  <si>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</si>
  <si>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</si>
  <si>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</si>
  <si>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</si>
  <si>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</si>
  <si>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</si>
  <si>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</si>
  <si>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</si>
  <si>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</si>
  <si>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</si>
  <si>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</si>
  <si>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</si>
  <si>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</si>
  <si>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</si>
  <si>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</si>
  <si>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</si>
  <si>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</si>
  <si>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</si>
  <si>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</si>
  <si>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</si>
  <si>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</si>
  <si>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</si>
  <si>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</si>
  <si>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</si>
  <si>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</si>
  <si>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</si>
  <si>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</si>
  <si>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</si>
  <si>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</si>
  <si>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</si>
  <si>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</si>
  <si>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</si>
  <si>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</si>
  <si>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</si>
  <si>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</si>
  <si>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</si>
  <si>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</si>
  <si>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</si>
  <si>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</si>
  <si>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</si>
  <si>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</si>
  <si>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</si>
  <si>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</si>
  <si>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</si>
  <si>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</si>
  <si>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</si>
  <si>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</si>
  <si>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</si>
  <si>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</si>
  <si>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</si>
  <si>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</si>
  <si>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</si>
  <si>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</si>
  <si>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</si>
  <si>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</si>
  <si>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</si>
  <si>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</si>
  <si>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</si>
  <si>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</si>
  <si>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</si>
  <si>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</si>
  <si>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</si>
  <si>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</si>
  <si>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</si>
  <si>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</si>
  <si>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</si>
  <si>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</si>
  <si>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</si>
  <si>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</si>
  <si>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</si>
  <si>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</si>
  <si>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</si>
  <si>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</si>
  <si>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</si>
  <si>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</si>
  <si>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</si>
  <si>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</si>
  <si>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</si>
  <si>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</si>
  <si>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</si>
  <si>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</si>
  <si>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</si>
  <si>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</si>
  <si>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</si>
  <si>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</si>
  <si>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</si>
  <si>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</si>
  <si>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</si>
  <si>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</si>
  <si>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</si>
  <si>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</si>
  <si>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</si>
  <si>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</si>
  <si>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</si>
  <si>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</si>
  <si>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</si>
  <si>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</si>
  <si>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</si>
  <si>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</si>
  <si>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</si>
  <si>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</si>
  <si>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</si>
  <si>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</si>
  <si>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</si>
  <si>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</si>
  <si>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</si>
  <si>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</si>
  <si>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</si>
  <si>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</si>
  <si>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</si>
  <si>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</si>
  <si>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</si>
  <si>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</si>
  <si>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</si>
  <si>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</si>
  <si>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</si>
  <si>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</si>
  <si>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</si>
  <si>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</si>
  <si>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</si>
  <si>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</si>
  <si>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</si>
  <si>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</si>
  <si>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</si>
  <si>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</si>
  <si>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</si>
  <si>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</si>
  <si>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</si>
  <si>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</si>
  <si>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</si>
  <si>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</si>
  <si>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</si>
  <si>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</si>
  <si>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</si>
  <si>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</si>
  <si>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</si>
  <si>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</si>
  <si>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</si>
  <si>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</si>
  <si>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</si>
  <si>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</si>
  <si>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</si>
  <si>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</si>
  <si>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</si>
  <si>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</si>
  <si>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</si>
  <si>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</si>
  <si>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</si>
  <si>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</si>
  <si>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</si>
  <si>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</si>
  <si>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</si>
  <si>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</si>
  <si>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</si>
  <si>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</si>
  <si>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</si>
  <si>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</si>
  <si>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</si>
  <si>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</si>
  <si>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</si>
  <si>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</si>
  <si>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</si>
  <si>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</si>
  <si>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</si>
  <si>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</si>
  <si>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</si>
  <si>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</si>
  <si>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</si>
  <si>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</si>
  <si>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</si>
  <si>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</si>
  <si>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</si>
  <si>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</si>
  <si>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</si>
  <si>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</si>
  <si>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</si>
  <si>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</si>
  <si>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</si>
  <si>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</si>
  <si>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</si>
  <si>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</si>
  <si>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</si>
  <si>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</si>
  <si>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</si>
  <si>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</si>
  <si>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</si>
  <si>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</si>
  <si>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</si>
  <si>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</si>
  <si>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</si>
  <si>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</si>
  <si>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</si>
  <si>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</si>
  <si>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</si>
  <si>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</si>
  <si>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</si>
  <si>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</si>
  <si>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</si>
  <si>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</si>
  <si>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</si>
  <si>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</si>
  <si>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</si>
  <si>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</si>
  <si>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</si>
  <si>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</si>
  <si>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</si>
  <si>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</si>
  <si>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</si>
  <si>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</si>
  <si>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</si>
  <si>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</si>
  <si>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</si>
  <si>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</si>
  <si>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</si>
  <si>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</si>
  <si>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</si>
  <si>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</si>
  <si>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</si>
  <si>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</si>
  <si>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</si>
  <si>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</si>
  <si>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</si>
  <si>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</si>
  <si>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</si>
  <si>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</si>
  <si>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</si>
  <si>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</si>
  <si>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</si>
  <si>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</si>
  <si>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</si>
  <si>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</si>
  <si>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</si>
  <si>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</si>
  <si>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</si>
  <si>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</si>
  <si>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</si>
  <si>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</si>
  <si>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</si>
  <si>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</si>
  <si>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</si>
  <si>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</si>
  <si>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</si>
  <si>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</si>
  <si>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</si>
  <si>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</si>
  <si>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</si>
  <si>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</si>
  <si>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</si>
  <si>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</si>
  <si>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</si>
  <si>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</si>
  <si>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</si>
  <si>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</si>
  <si>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</si>
  <si>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</si>
  <si>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</si>
  <si>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</si>
  <si>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</si>
  <si>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</si>
  <si>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</si>
  <si>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</si>
  <si>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</si>
  <si>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</si>
  <si>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</si>
  <si>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</si>
  <si>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</si>
  <si>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</si>
  <si>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</si>
  <si>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</si>
  <si>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</si>
  <si>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</si>
  <si>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</si>
  <si>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</si>
  <si>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</si>
  <si>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</si>
  <si>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</si>
  <si>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</si>
  <si>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</si>
  <si>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</si>
  <si>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</si>
  <si>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</si>
  <si>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</si>
  <si>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</si>
  <si>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</si>
  <si>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</si>
  <si>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</si>
  <si>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</si>
  <si>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</si>
  <si>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</si>
  <si>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</si>
  <si>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</si>
  <si>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</si>
  <si>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</si>
  <si>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</si>
  <si>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</si>
  <si>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</si>
  <si>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</si>
  <si>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</si>
  <si>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</si>
  <si>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</si>
  <si>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</si>
  <si>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</si>
  <si>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</si>
  <si>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</si>
  <si>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</si>
  <si>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</si>
  <si>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</si>
  <si>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</si>
  <si>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</si>
  <si>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</si>
  <si>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</si>
  <si>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</si>
  <si>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</si>
  <si>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</si>
  <si>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</si>
  <si>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</si>
  <si>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</si>
  <si>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</si>
  <si>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</si>
  <si>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</si>
  <si>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</si>
  <si>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</si>
  <si>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</si>
  <si>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</si>
  <si>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</si>
  <si>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</si>
  <si>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</si>
  <si>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</si>
  <si>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</si>
  <si>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</si>
  <si>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</si>
  <si>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</si>
  <si>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</si>
  <si>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</si>
  <si>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</si>
  <si>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</si>
  <si>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</si>
  <si>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</si>
  <si>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</si>
  <si>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</si>
  <si>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</si>
  <si>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</si>
  <si>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</si>
  <si>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</si>
  <si>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</si>
  <si>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</si>
  <si>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</si>
  <si>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</si>
  <si>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</si>
  <si>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</si>
  <si>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</si>
  <si>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</si>
  <si>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</si>
  <si>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</si>
  <si>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</si>
  <si>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</si>
  <si>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</si>
  <si>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</si>
  <si>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</si>
  <si>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</si>
  <si>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</si>
  <si>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</si>
  <si>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</si>
  <si>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</si>
  <si>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</si>
  <si>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</si>
  <si>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</si>
  <si>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</si>
  <si>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</si>
  <si>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</si>
  <si>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</si>
  <si>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</si>
  <si>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</si>
  <si>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</si>
  <si>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</si>
  <si>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</si>
  <si>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</si>
  <si>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</si>
  <si>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</si>
  <si>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</si>
  <si>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</si>
  <si>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</si>
  <si>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</si>
  <si>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</si>
  <si>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</si>
  <si>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</si>
  <si>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</si>
  <si>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</si>
  <si>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</si>
  <si>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</si>
  <si>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</si>
  <si>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</si>
  <si>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</si>
  <si>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</si>
  <si>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</si>
  <si>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</si>
  <si>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</si>
  <si>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</si>
  <si>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</si>
  <si>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</si>
  <si>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</si>
  <si>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</si>
  <si>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</si>
  <si>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</si>
  <si>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</si>
  <si>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</si>
  <si>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</si>
  <si>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</si>
  <si>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</si>
  <si>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</si>
  <si>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</si>
  <si>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</si>
  <si>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</si>
  <si>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</si>
  <si>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</si>
  <si>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</si>
  <si>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</si>
  <si>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</si>
  <si>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</si>
  <si>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</si>
  <si>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</si>
  <si>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</si>
  <si>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</si>
  <si>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</si>
  <si>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</si>
  <si>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</si>
  <si>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</si>
  <si>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</si>
  <si>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</si>
  <si>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</si>
  <si>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</si>
  <si>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</si>
  <si>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</si>
  <si>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</si>
  <si>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</si>
  <si>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</si>
  <si>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</si>
  <si>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</si>
  <si>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</si>
  <si>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</si>
  <si>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</si>
  <si>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</si>
  <si>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</si>
  <si>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</si>
  <si>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</si>
  <si>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</si>
  <si>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</si>
  <si>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</si>
  <si>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</si>
  <si>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</si>
  <si>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</si>
  <si>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</si>
  <si>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</si>
  <si>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</si>
  <si>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</si>
  <si>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</si>
  <si>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</si>
  <si>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</si>
  <si>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</si>
  <si>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</si>
  <si>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</si>
  <si>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</si>
  <si>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</si>
  <si>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</si>
  <si>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</si>
  <si>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</si>
  <si>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</si>
  <si>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</si>
  <si>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</si>
  <si>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</si>
  <si>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</si>
  <si>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</si>
  <si>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</si>
  <si>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</si>
  <si>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</si>
  <si>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</si>
  <si>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</si>
  <si>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</si>
  <si>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</si>
  <si>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</si>
  <si>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</si>
  <si>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</si>
  <si>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</si>
  <si>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</si>
  <si>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</si>
  <si>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</si>
  <si>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</si>
  <si>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</si>
  <si>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</si>
  <si>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</si>
  <si>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</si>
  <si>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</si>
  <si>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</si>
  <si>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</si>
  <si>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</si>
  <si>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</si>
  <si>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</si>
  <si>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</si>
  <si>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</si>
  <si>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</si>
  <si>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</si>
  <si>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</si>
  <si>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</si>
  <si>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</si>
  <si>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</si>
  <si>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</si>
  <si>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</si>
  <si>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</si>
  <si>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</si>
  <si>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</si>
  <si>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</si>
  <si>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</si>
  <si>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</si>
  <si>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</si>
  <si>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</si>
  <si>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</si>
  <si>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</si>
  <si>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</si>
  <si>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</si>
  <si>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</si>
  <si>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</si>
  <si>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</si>
  <si>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</si>
  <si>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</si>
  <si>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</si>
  <si>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</si>
  <si>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</si>
  <si>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</si>
  <si>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</si>
  <si>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</si>
  <si>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</si>
  <si>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</si>
  <si>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</si>
  <si>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</si>
  <si>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</si>
  <si>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</si>
  <si>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</si>
  <si>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</si>
  <si>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</si>
  <si>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</si>
  <si>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</si>
  <si>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</si>
  <si>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</si>
  <si>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</si>
  <si>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</si>
  <si>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</si>
  <si>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</si>
  <si>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</si>
  <si>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</si>
  <si>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</si>
  <si>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</si>
  <si>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</si>
  <si>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</si>
  <si>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</si>
  <si>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</si>
  <si>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</si>
  <si>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</si>
  <si>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</si>
  <si>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</si>
  <si>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</si>
  <si>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</si>
  <si>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</si>
  <si>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</si>
  <si>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</si>
  <si>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</si>
  <si>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</si>
  <si>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</si>
  <si>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</si>
  <si>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</si>
  <si>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</si>
  <si>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</si>
  <si>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</si>
  <si>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</si>
  <si>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</si>
  <si>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</si>
  <si>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</si>
  <si>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</si>
  <si>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</si>
  <si>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</si>
  <si>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</si>
  <si>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</si>
  <si>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</si>
  <si>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</si>
  <si>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</si>
  <si>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</si>
  <si>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</si>
  <si>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</si>
  <si>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</si>
  <si>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</si>
  <si>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</si>
  <si>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</si>
  <si>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</si>
  <si>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</si>
  <si>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</si>
  <si>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</si>
  <si>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</si>
  <si>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</si>
  <si>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</si>
  <si>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</si>
  <si>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</si>
  <si>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</si>
  <si>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</si>
  <si>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</si>
  <si>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</si>
  <si>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</si>
  <si>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</si>
  <si>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</si>
  <si>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</si>
  <si>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</si>
  <si>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</si>
  <si>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</si>
  <si>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</si>
  <si>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</si>
  <si>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</si>
  <si>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</si>
  <si>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</si>
  <si>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</si>
  <si>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</si>
  <si>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</si>
  <si>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</si>
  <si>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</si>
  <si>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</si>
  <si>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</si>
  <si>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</si>
  <si>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</si>
  <si>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</si>
  <si>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</si>
  <si>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</si>
  <si>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</si>
  <si>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</si>
  <si>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</si>
  <si>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</si>
  <si>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</si>
  <si>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</si>
  <si>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</si>
  <si>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</si>
  <si>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</si>
  <si>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</si>
  <si>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</si>
  <si>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</si>
  <si>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</si>
  <si>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</si>
  <si>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</si>
  <si>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</si>
  <si>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</si>
  <si>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</si>
  <si>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</si>
  <si>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</si>
  <si>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</si>
  <si>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</si>
  <si>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</si>
  <si>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</si>
  <si>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</si>
  <si>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</si>
  <si>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</si>
  <si>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</si>
  <si>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</si>
  <si>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</si>
  <si>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</si>
  <si>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</si>
  <si>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</si>
  <si>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</si>
  <si>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</si>
  <si>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</si>
  <si>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</si>
  <si>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</si>
  <si>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</si>
  <si>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</si>
  <si>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</si>
  <si>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</si>
  <si>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</si>
  <si>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</si>
  <si>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</si>
  <si>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</si>
  <si>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</si>
  <si>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</si>
  <si>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</si>
  <si>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</si>
  <si>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</si>
  <si>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</si>
  <si>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</si>
  <si>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</si>
  <si>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</si>
  <si>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</si>
  <si>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</si>
  <si>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</si>
  <si>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</si>
  <si>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</si>
  <si>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</si>
  <si>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</si>
  <si>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</si>
  <si>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</si>
  <si>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</si>
  <si>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</si>
  <si>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</si>
  <si>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</si>
  <si>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</si>
  <si>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</si>
  <si>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</si>
  <si>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</si>
  <si>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</si>
  <si>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</si>
  <si>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</si>
  <si>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</si>
  <si>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</si>
  <si>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</si>
  <si>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</si>
  <si>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</si>
  <si>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</si>
  <si>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</si>
  <si>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</si>
  <si>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</si>
  <si>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</si>
  <si>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</si>
  <si>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</si>
  <si>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</si>
  <si>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</si>
  <si>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</si>
  <si>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</si>
  <si>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</si>
  <si>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</si>
  <si>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</si>
  <si>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</si>
  <si>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</si>
  <si>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</si>
  <si>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</si>
  <si>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</si>
  <si>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</si>
  <si>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</si>
  <si>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</si>
  <si>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</si>
  <si>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</si>
  <si>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</si>
  <si>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</si>
  <si>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</si>
  <si>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</si>
  <si>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</si>
  <si>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</si>
  <si>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</si>
  <si>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</si>
  <si>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</si>
  <si>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</si>
  <si>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</si>
  <si>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</si>
  <si>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</si>
  <si>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</si>
  <si>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</si>
  <si>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</si>
  <si>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</si>
  <si>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</si>
  <si>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</si>
  <si>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</si>
  <si>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</si>
  <si>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</si>
  <si>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</si>
  <si>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</si>
  <si>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</si>
  <si>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</si>
  <si>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</si>
  <si>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</si>
  <si>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</si>
  <si>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</si>
  <si>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</si>
  <si>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</si>
  <si>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</si>
  <si>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</si>
  <si>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</si>
  <si>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</si>
  <si>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</si>
  <si>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</si>
  <si>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</si>
  <si>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</si>
  <si>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</si>
  <si>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</si>
  <si>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</si>
  <si>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</si>
  <si>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</si>
  <si>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</si>
  <si>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</si>
  <si>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</si>
  <si>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</si>
  <si>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</si>
  <si>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</si>
  <si>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</si>
  <si>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</si>
  <si>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</si>
  <si>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</si>
  <si>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</si>
  <si>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</si>
  <si>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</si>
  <si>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</si>
  <si>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</si>
  <si>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</si>
  <si>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</si>
  <si>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</si>
  <si>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</si>
  <si>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</si>
  <si>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</si>
  <si>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</si>
  <si>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</si>
  <si>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</si>
  <si>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</si>
  <si>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</si>
  <si>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</si>
  <si>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</si>
  <si>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</si>
  <si>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</si>
  <si>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</si>
  <si>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</si>
  <si>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</si>
  <si>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</si>
  <si>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</si>
  <si>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</si>
  <si>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</si>
  <si>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</si>
  <si>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</si>
  <si>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</si>
  <si>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</si>
  <si>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</si>
  <si>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</si>
  <si>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</si>
  <si>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</si>
  <si>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</si>
  <si>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</si>
  <si>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</si>
  <si>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</si>
  <si>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</si>
  <si>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</si>
  <si>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</si>
  <si>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</si>
  <si>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</si>
  <si>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</si>
  <si>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</si>
  <si>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</si>
  <si>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</si>
  <si>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</si>
  <si>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</si>
  <si>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</si>
  <si>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</si>
  <si>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</si>
  <si>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</si>
  <si>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</si>
  <si>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</si>
  <si>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</si>
  <si>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</si>
  <si>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</si>
  <si>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</si>
  <si>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</si>
  <si>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</si>
  <si>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</si>
  <si>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</si>
  <si>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</si>
  <si>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</si>
  <si>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</si>
  <si>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</si>
  <si>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</si>
  <si>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</si>
  <si>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</si>
  <si>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</si>
  <si>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</si>
  <si>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</si>
  <si>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</si>
  <si>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</si>
  <si>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</si>
  <si>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</si>
  <si>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</si>
  <si>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</si>
  <si>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</si>
  <si>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</si>
  <si>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</si>
  <si>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</si>
  <si>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</si>
  <si>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</si>
  <si>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</si>
  <si>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</si>
  <si>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</si>
  <si>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</si>
  <si>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</si>
  <si>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</si>
  <si>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</si>
  <si>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</si>
  <si>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</si>
  <si>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</si>
  <si>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</si>
  <si>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</si>
  <si>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</si>
  <si>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</si>
  <si>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</si>
  <si>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</si>
  <si>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</si>
  <si>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</si>
  <si>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</si>
  <si>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</si>
  <si>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</si>
  <si>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</si>
  <si>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</si>
  <si>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</si>
  <si>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</si>
  <si>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</si>
  <si>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</si>
  <si>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</si>
  <si>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</si>
  <si>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</si>
  <si>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</si>
  <si>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</si>
  <si>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</si>
  <si>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</si>
  <si>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</si>
  <si>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</si>
  <si>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</si>
  <si>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</si>
  <si>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</si>
  <si>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</si>
  <si>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</si>
  <si>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</si>
  <si>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</si>
  <si>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</si>
  <si>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</si>
  <si>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</si>
  <si>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</si>
  <si>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</si>
  <si>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</si>
  <si>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</si>
  <si>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</si>
  <si>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</si>
  <si>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</si>
  <si>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</si>
  <si>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</si>
  <si>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</si>
  <si>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</si>
  <si>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</si>
  <si>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</si>
  <si>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</si>
  <si>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</si>
  <si>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</si>
  <si>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</si>
  <si>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</si>
  <si>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</si>
  <si>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</si>
  <si>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</si>
  <si>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</si>
  <si>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</si>
  <si>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</si>
  <si>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</si>
  <si>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</si>
  <si>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</si>
  <si>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</si>
  <si>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</si>
  <si>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</si>
  <si>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</si>
  <si>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</si>
  <si>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</si>
  <si>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</si>
  <si>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</si>
  <si>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</si>
  <si>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</si>
  <si>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</si>
  <si>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</si>
  <si>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</si>
  <si>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</si>
  <si>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</si>
  <si>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</si>
  <si>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</si>
  <si>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</si>
  <si>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</si>
  <si>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</si>
  <si>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</si>
  <si>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</si>
  <si>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</si>
  <si>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</si>
  <si>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</si>
  <si>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</si>
  <si>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</si>
  <si>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</si>
  <si>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</si>
  <si>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</si>
  <si>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</si>
  <si>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</si>
  <si>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</si>
  <si>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</si>
  <si>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</si>
  <si>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</si>
  <si>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</si>
  <si>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</si>
  <si>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</si>
  <si>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</si>
  <si>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</si>
  <si>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</si>
  <si>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</si>
  <si>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</si>
  <si>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</si>
  <si>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</si>
  <si>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</si>
  <si>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</si>
  <si>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</si>
  <si>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</si>
  <si>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</si>
  <si>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</si>
  <si>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</si>
  <si>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</si>
  <si>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</si>
  <si>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</si>
  <si>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</si>
  <si>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</si>
  <si>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</si>
  <si>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</si>
  <si>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</si>
  <si>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</si>
  <si>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</si>
  <si>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</si>
  <si>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</si>
  <si>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</si>
  <si>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</si>
  <si>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</si>
  <si>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</si>
  <si>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</si>
  <si>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</si>
  <si>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</si>
  <si>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</si>
  <si>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</si>
  <si>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</si>
  <si>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</si>
  <si>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</si>
  <si>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</si>
  <si>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</si>
  <si>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</si>
  <si>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</si>
  <si>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</si>
  <si>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</si>
  <si>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</si>
  <si>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</si>
  <si>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</si>
  <si>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</si>
  <si>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</si>
  <si>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</si>
  <si>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</si>
  <si>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</si>
  <si>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</si>
  <si>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</si>
  <si>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</si>
  <si>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</si>
  <si>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</si>
  <si>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</si>
  <si>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</si>
  <si>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</si>
  <si>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</si>
  <si>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</si>
  <si>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</si>
  <si>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</si>
  <si>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</si>
  <si>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</si>
  <si>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</si>
  <si>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</si>
  <si>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</si>
  <si>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</si>
  <si>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</si>
  <si>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</si>
  <si>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</si>
  <si>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</si>
  <si>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</si>
  <si>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</si>
  <si>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</si>
  <si>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</si>
  <si>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</si>
  <si>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</si>
  <si>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</si>
  <si>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</si>
  <si>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</si>
  <si>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</si>
  <si>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</si>
  <si>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</si>
  <si>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</si>
  <si>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</si>
  <si>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</si>
  <si>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</si>
  <si>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</si>
  <si>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</si>
  <si>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</si>
  <si>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</si>
  <si>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</si>
  <si>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</si>
  <si>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</si>
  <si>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</si>
  <si>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</si>
  <si>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</si>
  <si>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</si>
  <si>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</si>
  <si>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</si>
  <si>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</si>
  <si>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</si>
  <si>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</si>
  <si>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</si>
  <si>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</si>
  <si>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</si>
  <si>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</si>
  <si>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</si>
  <si>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</si>
  <si>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</si>
  <si>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</si>
  <si>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</si>
  <si>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</si>
  <si>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</si>
  <si>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</si>
  <si>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</si>
  <si>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</si>
  <si>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</si>
  <si>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</si>
  <si>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</si>
  <si>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</si>
  <si>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</si>
  <si>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</si>
  <si>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</si>
  <si>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</si>
  <si>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</si>
  <si>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</si>
  <si>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</si>
  <si>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</si>
  <si>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</si>
  <si>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</si>
  <si>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</si>
  <si>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</si>
  <si>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</si>
  <si>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</si>
  <si>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</si>
  <si>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</si>
  <si>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</si>
  <si>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</si>
  <si>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</si>
  <si>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</si>
  <si>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</si>
  <si>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</si>
  <si>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</si>
  <si>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</si>
  <si>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</si>
  <si>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</si>
  <si>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</si>
  <si>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</si>
  <si>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</si>
  <si>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</si>
  <si>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</si>
  <si>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</si>
  <si>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</si>
  <si>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</si>
  <si>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</si>
  <si>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</si>
  <si>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</si>
  <si>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</si>
  <si>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</si>
  <si>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</si>
  <si>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</si>
  <si>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</si>
  <si>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</si>
  <si>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</si>
  <si>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</si>
  <si>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</si>
  <si>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</si>
  <si>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</si>
  <si>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</si>
  <si>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</si>
  <si>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</si>
  <si>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</si>
  <si>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</si>
  <si>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</si>
  <si>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</si>
  <si>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</si>
  <si>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</si>
  <si>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</si>
  <si>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</si>
  <si>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</si>
  <si>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</si>
  <si>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</si>
  <si>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</si>
  <si>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</si>
  <si>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</si>
  <si>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</si>
  <si>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</si>
  <si>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</si>
  <si>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</si>
  <si>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</si>
  <si>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</si>
  <si>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</si>
  <si>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</si>
  <si>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</si>
  <si>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</si>
  <si>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</si>
  <si>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</si>
  <si>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</si>
  <si>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</si>
  <si>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</si>
  <si>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</si>
  <si>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</si>
  <si>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</si>
  <si>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</si>
  <si>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</si>
  <si>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</si>
  <si>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</si>
  <si>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</si>
  <si>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</si>
  <si>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</si>
  <si>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</si>
  <si>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</si>
  <si>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</si>
  <si>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</si>
  <si>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</si>
  <si>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</si>
  <si>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</si>
  <si>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</si>
  <si>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</si>
  <si>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</si>
  <si>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</si>
  <si>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</si>
  <si>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</si>
  <si>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</si>
  <si>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</si>
  <si>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</si>
  <si>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</si>
  <si>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</si>
  <si>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</si>
  <si>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</si>
  <si>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</si>
  <si>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</si>
  <si>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</si>
  <si>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</si>
  <si>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</si>
  <si>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</si>
  <si>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</si>
  <si>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</si>
  <si>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</si>
  <si>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</si>
  <si>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</si>
  <si>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</si>
  <si>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</si>
  <si>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</si>
  <si>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</si>
  <si>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</si>
  <si>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</si>
  <si>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</si>
  <si>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</si>
  <si>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</si>
  <si>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</si>
  <si>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</si>
  <si>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</si>
  <si>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</si>
  <si>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</si>
  <si>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</si>
  <si>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</si>
  <si>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</si>
  <si>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</si>
  <si>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</si>
  <si>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</si>
  <si>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</si>
  <si>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</si>
  <si>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</si>
  <si>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</si>
  <si>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</si>
  <si>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</si>
  <si>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</si>
  <si>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</si>
  <si>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</si>
  <si>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</si>
  <si>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</si>
  <si>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</si>
  <si>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</si>
  <si>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</si>
  <si>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</si>
  <si>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</si>
  <si>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</si>
  <si>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</si>
  <si>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</si>
  <si>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</si>
  <si>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</si>
  <si>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</si>
  <si>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</si>
  <si>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</si>
  <si>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</si>
  <si>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</si>
  <si>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</si>
  <si>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</si>
  <si>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</si>
  <si>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</si>
  <si>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</si>
  <si>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</si>
  <si>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</si>
  <si>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</si>
  <si>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</si>
  <si>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</si>
  <si>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</si>
  <si>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</si>
  <si>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</si>
  <si>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</si>
  <si>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</si>
  <si>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</si>
  <si>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</si>
  <si>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</si>
  <si>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</si>
  <si>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</si>
  <si>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</si>
  <si>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</si>
  <si>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</si>
  <si>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</si>
  <si>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</si>
  <si>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</si>
  <si>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</si>
  <si>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</si>
  <si>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</si>
  <si>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</si>
  <si>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</si>
  <si>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</si>
  <si>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</si>
  <si>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</si>
  <si>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</si>
  <si>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</si>
  <si>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</si>
  <si>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</si>
  <si>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</si>
  <si>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</si>
  <si>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</si>
  <si>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</si>
  <si>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</si>
  <si>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</si>
  <si>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</si>
  <si>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</si>
  <si>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</si>
  <si>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</si>
  <si>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</si>
  <si>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</si>
  <si>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</si>
  <si>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</si>
  <si>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</si>
  <si>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</si>
  <si>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</si>
  <si>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</si>
  <si>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</si>
  <si>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</si>
  <si>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</si>
  <si>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</si>
  <si>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</si>
  <si>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</si>
  <si>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</si>
  <si>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</si>
  <si>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</si>
  <si>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</si>
  <si>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</si>
  <si>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</si>
  <si>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</si>
  <si>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</si>
  <si>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</si>
  <si>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</si>
  <si>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</si>
  <si>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</si>
  <si>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</si>
  <si>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</si>
  <si>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</si>
  <si>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</si>
  <si>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</si>
  <si>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</si>
  <si>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</si>
  <si>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</si>
  <si>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</si>
  <si>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</si>
  <si>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</si>
  <si>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</si>
  <si>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</si>
  <si>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</si>
  <si>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</si>
  <si>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</si>
  <si>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</si>
  <si>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</si>
  <si>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</si>
  <si>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</si>
  <si>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</si>
  <si>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</si>
  <si>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</si>
  <si>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</si>
  <si>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</si>
  <si>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</si>
  <si>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</si>
  <si>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</si>
  <si>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</si>
  <si>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</si>
  <si>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</si>
  <si>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</si>
  <si>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</si>
  <si>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</si>
  <si>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</si>
  <si>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</si>
  <si>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</si>
  <si>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</si>
  <si>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</si>
  <si>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</si>
  <si>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</si>
  <si>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</si>
  <si>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</si>
  <si>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</si>
  <si>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</si>
  <si>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</si>
  <si>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</si>
  <si>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</si>
  <si>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</si>
  <si>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</si>
  <si>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</si>
  <si>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</si>
  <si>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</si>
  <si>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</si>
  <si>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</si>
  <si>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</si>
  <si>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</si>
  <si>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</si>
  <si>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</si>
  <si>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</si>
  <si>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</si>
  <si>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</si>
  <si>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</si>
  <si>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</si>
  <si>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</si>
  <si>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</si>
  <si>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</si>
  <si>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</si>
  <si>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</si>
  <si>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</si>
  <si>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</si>
  <si>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</si>
  <si>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</si>
  <si>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</si>
  <si>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</si>
  <si>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</si>
  <si>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</si>
  <si>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</si>
  <si>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</si>
  <si>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</si>
  <si>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</si>
  <si>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</si>
  <si>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</si>
  <si>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</si>
  <si>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</si>
  <si>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</si>
  <si>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</si>
  <si>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</si>
  <si>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</si>
  <si>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</si>
  <si>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</si>
  <si>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</si>
  <si>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</si>
  <si>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</si>
  <si>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</si>
  <si>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</si>
  <si>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</si>
  <si>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</si>
  <si>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</si>
  <si>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</si>
  <si>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</si>
  <si>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</si>
  <si>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</si>
  <si>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</si>
  <si>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</si>
  <si>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</si>
  <si>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</si>
  <si>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</si>
  <si>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</si>
  <si>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</si>
  <si>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</si>
  <si>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</si>
  <si>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</si>
  <si>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</si>
  <si>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</si>
  <si>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</si>
  <si>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</si>
  <si>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</si>
  <si>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</si>
  <si>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</si>
  <si>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</si>
  <si>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</si>
  <si>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</si>
  <si>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</si>
  <si>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</si>
  <si>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</si>
  <si>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</si>
  <si>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</si>
  <si>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</si>
  <si>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</si>
  <si>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</si>
  <si>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</si>
  <si>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</si>
  <si>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</si>
  <si>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</si>
  <si>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</si>
  <si>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</si>
  <si>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</si>
  <si>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</si>
  <si>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</si>
  <si>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</si>
  <si>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</si>
  <si>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</si>
  <si>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</si>
  <si>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</si>
  <si>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</si>
  <si>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</si>
  <si>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</si>
  <si>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</si>
  <si>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</si>
  <si>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</si>
  <si>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</si>
  <si>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</si>
  <si>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</si>
  <si>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</si>
  <si>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</si>
  <si>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</si>
  <si>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</si>
  <si>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</si>
  <si>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</si>
  <si>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</si>
  <si>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</si>
  <si>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</si>
  <si>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</si>
  <si>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</si>
  <si>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</si>
  <si>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</si>
  <si>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</si>
  <si>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</si>
  <si>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</si>
  <si>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</si>
  <si>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</si>
  <si>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</si>
  <si>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</si>
  <si>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</si>
  <si>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</si>
  <si>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</si>
  <si>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</si>
  <si>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</si>
  <si>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</si>
  <si>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</si>
  <si>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</si>
  <si>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</si>
  <si>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</si>
  <si>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</si>
  <si>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</si>
  <si>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</si>
  <si>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</si>
  <si>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</si>
  <si>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</si>
  <si>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</si>
  <si>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</si>
  <si>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</si>
  <si>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</si>
  <si>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</si>
  <si>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</si>
  <si>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</si>
  <si>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</si>
  <si>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</si>
  <si>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</si>
  <si>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</si>
  <si>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</si>
  <si>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</si>
  <si>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</si>
  <si>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</si>
  <si>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</si>
  <si>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</si>
  <si>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</si>
  <si>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</si>
  <si>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</si>
  <si>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</si>
  <si>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</si>
  <si>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</si>
  <si>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</si>
  <si>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</si>
  <si>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</si>
  <si>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</si>
  <si>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</si>
  <si>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</si>
  <si>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</si>
  <si>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</si>
  <si>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</si>
  <si>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</si>
  <si>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</si>
  <si>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</si>
  <si>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</si>
  <si>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</si>
  <si>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</si>
  <si>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</si>
  <si>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</si>
  <si>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</si>
  <si>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</si>
  <si>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</si>
  <si>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</si>
  <si>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</si>
  <si>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</si>
  <si>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</si>
  <si>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</si>
  <si>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</si>
  <si>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</si>
  <si>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</si>
  <si>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</si>
  <si>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</si>
  <si>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</si>
  <si>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</si>
  <si>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</si>
  <si>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</si>
  <si>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</si>
  <si>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</si>
  <si>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</si>
  <si>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</si>
  <si>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</si>
  <si>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</si>
  <si>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</si>
  <si>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</si>
  <si>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</si>
  <si>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</si>
  <si>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</si>
  <si>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</si>
  <si>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</si>
  <si>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</si>
  <si>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</si>
  <si>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</si>
  <si>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</si>
  <si>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</si>
  <si>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</si>
  <si>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</si>
  <si>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</si>
  <si>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</si>
  <si>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</si>
  <si>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</si>
  <si>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</si>
  <si>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</si>
  <si>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</si>
  <si>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</si>
  <si>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</si>
  <si>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</si>
  <si>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</si>
  <si>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</si>
  <si>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</si>
  <si>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</si>
  <si>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</si>
  <si>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</si>
  <si>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</si>
  <si>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</si>
  <si>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</si>
  <si>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</si>
  <si>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</si>
  <si>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</si>
  <si>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</si>
  <si>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</si>
  <si>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</si>
  <si>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</si>
  <si>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</si>
  <si>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</si>
  <si>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</si>
  <si>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</si>
  <si>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</si>
  <si>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</si>
  <si>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</si>
  <si>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</si>
  <si>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</si>
  <si>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</si>
  <si>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</si>
  <si>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</si>
  <si>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</si>
  <si>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</si>
  <si>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</si>
  <si>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</si>
  <si>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</si>
  <si>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</si>
  <si>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</si>
  <si>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</si>
  <si>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</si>
  <si>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</si>
  <si>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</si>
  <si>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</si>
  <si>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</si>
  <si>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</si>
  <si>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</si>
  <si>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</si>
  <si>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</si>
  <si>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</si>
  <si>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</si>
  <si>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</si>
  <si>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</si>
  <si>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</si>
  <si>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</si>
  <si>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</si>
  <si>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</si>
  <si>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</si>
  <si>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</si>
  <si>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</si>
  <si>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</si>
  <si>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</si>
  <si>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</si>
  <si>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</si>
  <si>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</si>
  <si>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</si>
  <si>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</si>
  <si>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</si>
  <si>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</si>
  <si>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</si>
  <si>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</si>
  <si>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</si>
  <si>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</si>
  <si>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</si>
  <si>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</si>
  <si>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</si>
  <si>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</si>
  <si>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</si>
  <si>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</si>
  <si>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</si>
  <si>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</si>
  <si>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</si>
  <si>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</si>
  <si>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</si>
  <si>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</si>
  <si>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</si>
  <si>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</si>
  <si>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</si>
  <si>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</si>
  <si>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</si>
  <si>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</si>
  <si>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</si>
  <si>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</si>
  <si>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</si>
  <si>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</si>
  <si>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</si>
  <si>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</si>
  <si>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</si>
  <si>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</si>
  <si>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</si>
  <si>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</si>
  <si>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</si>
  <si>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</si>
  <si>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</si>
  <si>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</si>
  <si>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</si>
  <si>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</si>
  <si>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</si>
  <si>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</si>
  <si>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</si>
  <si>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</si>
  <si>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</si>
  <si>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</si>
  <si>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</si>
  <si>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</si>
  <si>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</si>
  <si>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</si>
  <si>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</si>
  <si>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</si>
  <si>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</si>
  <si>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</si>
  <si>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</si>
  <si>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</si>
  <si>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</si>
  <si>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</si>
  <si>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</si>
  <si>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</si>
  <si>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</si>
  <si>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</si>
  <si>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</si>
  <si>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</si>
  <si>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</si>
  <si>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</si>
  <si>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</si>
  <si>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</si>
  <si>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</si>
  <si>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</si>
  <si>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</si>
  <si>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</si>
  <si>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</si>
  <si>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</si>
  <si>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</si>
  <si>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</si>
  <si>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</si>
  <si>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</si>
  <si>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</si>
  <si>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</si>
  <si>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</si>
  <si>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</si>
  <si>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</si>
  <si>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</si>
  <si>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</si>
  <si>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</si>
  <si>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</si>
  <si>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</si>
  <si>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</si>
  <si>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</si>
  <si>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</si>
  <si>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</si>
  <si>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</si>
  <si>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</si>
  <si>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</si>
  <si>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</si>
  <si>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</si>
  <si>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</si>
  <si>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</si>
  <si>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</si>
  <si>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</si>
  <si>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</si>
  <si>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</si>
  <si>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</si>
  <si>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</si>
  <si>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</si>
  <si>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</si>
  <si>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</si>
  <si>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</si>
  <si>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</si>
  <si>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</si>
  <si>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</si>
  <si>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</si>
  <si>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</si>
  <si>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</si>
  <si>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</si>
  <si>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</si>
  <si>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</si>
  <si>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</si>
  <si>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</si>
  <si>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</si>
  <si>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</si>
  <si>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</si>
  <si>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</si>
  <si>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</si>
  <si>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</si>
  <si>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</si>
  <si>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</si>
  <si>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</si>
  <si>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</si>
  <si>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</si>
  <si>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</si>
  <si>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</si>
  <si>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</si>
  <si>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</si>
  <si>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</si>
  <si>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</si>
  <si>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</si>
  <si>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</si>
  <si>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</si>
  <si>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</si>
  <si>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</si>
  <si>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</si>
  <si>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</si>
  <si>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</si>
  <si>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</si>
  <si>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</si>
  <si>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</si>
  <si>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</si>
  <si>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</si>
  <si>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</si>
  <si>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</si>
  <si>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</si>
  <si>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</si>
  <si>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</si>
  <si>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</si>
  <si>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</si>
  <si>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</si>
  <si>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</si>
  <si>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</si>
  <si>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</si>
  <si>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</si>
  <si>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</si>
  <si>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</si>
  <si>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</si>
  <si>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</si>
  <si>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</si>
  <si>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</si>
  <si>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</si>
  <si>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</si>
  <si>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</si>
  <si>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</si>
  <si>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</si>
  <si>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</si>
  <si>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</si>
  <si>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</si>
  <si>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</si>
  <si>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</si>
  <si>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</si>
  <si>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</si>
  <si>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</si>
  <si>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</si>
  <si>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</si>
  <si>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</si>
  <si>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</si>
  <si>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</si>
  <si>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</si>
  <si>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</si>
  <si>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</si>
  <si>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</si>
  <si>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</si>
  <si>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</si>
  <si>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</si>
  <si>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</si>
  <si>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</si>
  <si>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</si>
  <si>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</si>
  <si>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</si>
  <si>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</si>
  <si>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</si>
  <si>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</si>
  <si>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</si>
  <si>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</si>
  <si>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</si>
  <si>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</si>
  <si>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</si>
  <si>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</si>
  <si>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</si>
  <si>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</si>
  <si>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</si>
  <si>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</si>
  <si>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</si>
  <si>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</si>
  <si>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</si>
  <si>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</si>
  <si>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</si>
  <si>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</si>
  <si>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</si>
  <si>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</si>
  <si>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</si>
  <si>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</si>
  <si>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</si>
  <si>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</si>
  <si>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</si>
  <si>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</si>
  <si>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</si>
  <si>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</si>
  <si>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</si>
  <si>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</si>
  <si>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</si>
  <si>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</si>
  <si>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</si>
  <si>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</si>
  <si>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</si>
  <si>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</si>
  <si>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</si>
  <si>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</si>
  <si>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</si>
  <si>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</si>
  <si>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</si>
  <si>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</si>
  <si>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</si>
  <si>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</si>
  <si>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</si>
  <si>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</si>
  <si>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</si>
  <si>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</si>
  <si>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</si>
  <si>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</si>
  <si>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</si>
  <si>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</si>
  <si>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</si>
  <si>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</si>
  <si>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</si>
  <si>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</si>
  <si>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</si>
  <si>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</si>
  <si>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</si>
  <si>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</si>
  <si>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</si>
  <si>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</si>
  <si>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</si>
  <si>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</si>
  <si>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</si>
  <si>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</si>
  <si>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</si>
  <si>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</si>
  <si>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</si>
  <si>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</si>
  <si>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</si>
  <si>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</si>
  <si>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</si>
  <si>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</si>
  <si>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</si>
  <si>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</si>
  <si>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</si>
  <si>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</si>
  <si>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</si>
  <si>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</si>
  <si>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</si>
  <si>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</si>
  <si>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</si>
  <si>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</si>
  <si>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</si>
  <si>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</si>
  <si>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</si>
  <si>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</si>
  <si>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</si>
  <si>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</si>
  <si>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</si>
  <si>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</si>
  <si>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</si>
  <si>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</si>
  <si>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</si>
  <si>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</si>
  <si>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</si>
  <si>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</si>
  <si>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</si>
  <si>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</si>
  <si>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</si>
  <si>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</si>
  <si>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</si>
  <si>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</si>
  <si>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</si>
  <si>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</si>
  <si>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</si>
  <si>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</si>
  <si>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</si>
  <si>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</si>
  <si>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</si>
  <si>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</si>
  <si>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</si>
  <si>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</si>
  <si>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</si>
  <si>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</si>
  <si>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</si>
  <si>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</si>
  <si>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</si>
  <si>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</si>
  <si>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</si>
  <si>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</si>
  <si>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</si>
  <si>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</si>
  <si>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</si>
  <si>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</si>
  <si>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</si>
  <si>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</si>
  <si>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</si>
  <si>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</si>
  <si>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</si>
  <si>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</si>
  <si>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</si>
  <si>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</si>
  <si>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</si>
  <si>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</si>
  <si>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</si>
  <si>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</si>
  <si>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</si>
  <si>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</si>
  <si>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</si>
  <si>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</si>
  <si>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</si>
  <si>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</si>
  <si>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</si>
  <si>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</si>
  <si>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</si>
  <si>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</si>
  <si>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</si>
  <si>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</si>
  <si>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</si>
  <si>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</si>
  <si>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</si>
  <si>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</si>
  <si>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</si>
  <si>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</si>
  <si>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</si>
  <si>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</si>
  <si>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</si>
  <si>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</si>
  <si>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</si>
  <si>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</si>
  <si>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</si>
  <si>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</si>
  <si>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</si>
  <si>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</si>
  <si>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</si>
  <si>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</si>
  <si>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</si>
  <si>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</si>
  <si>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</si>
  <si>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</si>
  <si>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</si>
  <si>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</si>
  <si>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</si>
  <si>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</si>
  <si>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</si>
  <si>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</si>
  <si>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</si>
  <si>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</si>
  <si>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</si>
  <si>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</si>
  <si>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</si>
  <si>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</si>
  <si>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</si>
  <si>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</si>
  <si>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</si>
  <si>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</si>
  <si>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</si>
  <si>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</si>
  <si>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</si>
  <si>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</si>
  <si>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</si>
  <si>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</si>
  <si>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</si>
  <si>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</si>
  <si>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</si>
  <si>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</si>
  <si>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</si>
  <si>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</si>
  <si>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</si>
  <si>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</si>
  <si>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</si>
  <si>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</si>
  <si>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</si>
  <si>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</si>
  <si>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</si>
  <si>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</si>
  <si>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</si>
  <si>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</si>
  <si>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</si>
  <si>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</si>
  <si>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</si>
  <si>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</si>
  <si>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</si>
  <si>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</si>
  <si>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</si>
  <si>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</si>
  <si>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</si>
  <si>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</si>
  <si>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</si>
  <si>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</si>
  <si>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</si>
  <si>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</si>
  <si>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</si>
  <si>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</si>
  <si>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</si>
  <si>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</si>
  <si>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</si>
  <si>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</si>
  <si>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</si>
  <si>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</si>
  <si>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</si>
  <si>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</si>
  <si>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</si>
  <si>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</si>
  <si>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</si>
  <si>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</si>
  <si>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</si>
  <si>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</si>
  <si>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</si>
  <si>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</si>
  <si>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</si>
  <si>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</si>
  <si>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</si>
  <si>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</si>
  <si>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</si>
  <si>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</si>
  <si>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</si>
  <si>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</si>
  <si>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</si>
  <si>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</si>
  <si>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</si>
  <si>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</si>
  <si>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</si>
  <si>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</si>
  <si>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</si>
  <si>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</si>
  <si>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</si>
  <si>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</si>
  <si>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</si>
  <si>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</si>
  <si>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</si>
  <si>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</si>
  <si>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</si>
  <si>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</si>
  <si>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</si>
  <si>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</si>
  <si>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</si>
  <si>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</si>
  <si>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</si>
  <si>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</si>
  <si>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</si>
  <si>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</si>
  <si>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</si>
  <si>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</si>
  <si>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</si>
  <si>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</si>
  <si>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</si>
  <si>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</si>
  <si>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</si>
  <si>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</si>
  <si>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</si>
  <si>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</si>
  <si>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</si>
  <si>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</si>
  <si>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</si>
  <si>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</si>
  <si>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</si>
  <si>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</si>
  <si>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</si>
  <si>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</si>
  <si>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</si>
  <si>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</si>
  <si>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</si>
  <si>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</si>
  <si>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</si>
  <si>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</si>
  <si>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</si>
  <si>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</si>
  <si>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</si>
  <si>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</si>
  <si>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</si>
  <si>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</si>
  <si>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</si>
  <si>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</si>
  <si>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</si>
  <si>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</si>
  <si>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</si>
  <si>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</si>
  <si>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</si>
  <si>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</si>
  <si>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</si>
  <si>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</si>
  <si>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</si>
  <si>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</si>
  <si>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</si>
  <si>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</si>
  <si>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</si>
  <si>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</si>
  <si>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</si>
  <si>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</si>
  <si>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</si>
  <si>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</si>
  <si>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</si>
  <si>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</si>
  <si>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</si>
  <si>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</si>
  <si>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</si>
  <si>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</si>
  <si>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</si>
  <si>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</si>
  <si>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</si>
  <si>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</si>
  <si>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</si>
  <si>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</si>
  <si>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</si>
  <si>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</si>
  <si>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</si>
  <si>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</si>
  <si>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</si>
  <si>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</si>
  <si>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</si>
  <si>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</si>
  <si>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</si>
  <si>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</si>
  <si>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</si>
  <si>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</si>
  <si>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</si>
  <si>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</si>
  <si>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</si>
  <si>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</si>
  <si>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</si>
  <si>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</si>
  <si>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</si>
  <si>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</si>
  <si>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</si>
  <si>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</si>
  <si>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</si>
  <si>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</si>
  <si>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</si>
  <si>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</si>
  <si>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</si>
  <si>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</si>
  <si>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</si>
  <si>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</si>
  <si>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</si>
  <si>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</si>
  <si>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</si>
  <si>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</si>
  <si>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</si>
  <si>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</si>
  <si>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</si>
  <si>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</si>
  <si>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</si>
  <si>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</si>
  <si>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</si>
  <si>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</si>
  <si>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</si>
  <si>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</si>
  <si>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</si>
  <si>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</si>
  <si>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</si>
  <si>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</si>
  <si>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</si>
  <si>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</si>
  <si>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</si>
  <si>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</si>
  <si>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</si>
  <si>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</si>
  <si>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</si>
  <si>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</si>
  <si>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</si>
  <si>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</si>
  <si>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</si>
  <si>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</si>
  <si>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</si>
  <si>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</si>
  <si>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</si>
  <si>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</si>
  <si>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</si>
  <si>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</si>
  <si>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</si>
  <si>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</si>
  <si>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</si>
  <si>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</si>
  <si>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</si>
  <si>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</si>
  <si>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</si>
  <si>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</si>
  <si>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</si>
  <si>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</si>
  <si>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</si>
  <si>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</si>
  <si>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</si>
  <si>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</si>
  <si>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</si>
  <si>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</si>
  <si>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</si>
  <si>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</si>
  <si>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</si>
  <si>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</si>
  <si>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</si>
  <si>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</si>
  <si>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</si>
  <si>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</si>
  <si>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</si>
  <si>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</si>
  <si>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</si>
  <si>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</si>
  <si>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</si>
  <si>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</si>
  <si>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</si>
  <si>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</si>
  <si>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</si>
  <si>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</si>
  <si>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</si>
  <si>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</si>
  <si>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</si>
  <si>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</si>
  <si>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</si>
  <si>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</si>
  <si>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</si>
  <si>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</si>
  <si>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</si>
  <si>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</si>
  <si>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</si>
  <si>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</si>
  <si>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</si>
  <si>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</si>
  <si>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</si>
  <si>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</si>
  <si>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</si>
  <si>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</si>
  <si>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</si>
  <si>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</si>
  <si>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</si>
  <si>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</si>
  <si>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</si>
  <si>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</si>
  <si>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</si>
  <si>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</si>
  <si>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</si>
  <si>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</si>
  <si>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</si>
  <si>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</si>
  <si>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</si>
  <si>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</si>
  <si>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</si>
  <si>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</si>
  <si>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</si>
  <si>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</si>
  <si>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</si>
  <si>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</si>
  <si>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</si>
  <si>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</si>
  <si>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</si>
  <si>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</si>
  <si>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</si>
  <si>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</si>
  <si>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</si>
  <si>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</si>
  <si>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</si>
  <si>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</si>
  <si>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</si>
  <si>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</si>
  <si>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</si>
  <si>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</si>
  <si>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</si>
  <si>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</si>
  <si>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</si>
  <si>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</si>
  <si>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</si>
  <si>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</si>
  <si>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</si>
  <si>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</si>
  <si>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</si>
  <si>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</si>
  <si>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</si>
  <si>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</si>
  <si>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</si>
  <si>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</si>
  <si>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</si>
  <si>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</si>
  <si>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</si>
  <si>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</si>
  <si>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</si>
  <si>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</si>
  <si>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</si>
  <si>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</si>
  <si>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</si>
  <si>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</si>
  <si>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</si>
  <si>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</si>
  <si>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</si>
  <si>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</si>
  <si>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</si>
  <si>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</si>
  <si>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</si>
  <si>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</si>
  <si>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</si>
  <si>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</si>
  <si>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</si>
  <si>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</si>
  <si>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</si>
  <si>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</si>
  <si>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</si>
  <si>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</si>
  <si>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</si>
  <si>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</si>
  <si>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</si>
  <si>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</si>
  <si>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</si>
  <si>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</si>
  <si>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</si>
  <si>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</si>
  <si>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</si>
  <si>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</si>
  <si>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</si>
  <si>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</si>
  <si>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</si>
  <si>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</si>
  <si>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</si>
  <si>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</si>
  <si>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</si>
  <si>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</si>
  <si>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</si>
  <si>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</si>
  <si>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</si>
  <si>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</si>
  <si>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</si>
  <si>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</si>
  <si>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</si>
  <si>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</si>
  <si>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</si>
  <si>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</si>
  <si>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</si>
  <si>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</si>
  <si>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</si>
  <si>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</si>
  <si>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</si>
  <si>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</si>
  <si>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</si>
  <si>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</si>
  <si>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</si>
  <si>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</si>
  <si>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</si>
  <si>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</si>
  <si>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</si>
  <si>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</si>
  <si>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</si>
  <si>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</si>
  <si>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</si>
  <si>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</si>
  <si>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</si>
  <si>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</si>
  <si>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</si>
  <si>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</si>
  <si>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</si>
  <si>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</si>
  <si>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</si>
  <si>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</si>
  <si>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</si>
  <si>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</si>
  <si>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</si>
  <si>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</si>
  <si>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</si>
  <si>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</si>
  <si>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</si>
  <si>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</si>
  <si>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</si>
  <si>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</si>
  <si>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</si>
  <si>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</si>
  <si>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</si>
  <si>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</si>
  <si>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</si>
  <si>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</si>
  <si>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</si>
  <si>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</si>
  <si>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</si>
  <si>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</si>
  <si>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</si>
  <si>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</si>
  <si>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</si>
  <si>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</si>
  <si>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</si>
  <si>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</si>
  <si>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</si>
  <si>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</si>
  <si>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</si>
  <si>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</si>
  <si>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</si>
  <si>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</si>
  <si>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</si>
  <si>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</si>
  <si>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</si>
  <si>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</si>
  <si>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</si>
  <si>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</si>
  <si>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</si>
  <si>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</si>
  <si>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</si>
  <si>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</si>
  <si>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</si>
  <si>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</si>
  <si>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</si>
  <si>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</si>
  <si>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</si>
  <si>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</si>
  <si>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</si>
  <si>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</si>
  <si>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</si>
  <si>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</si>
  <si>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</si>
  <si>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</si>
  <si>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</si>
  <si>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</si>
  <si>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</si>
  <si>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</si>
  <si>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</si>
  <si>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</si>
  <si>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</si>
  <si>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</si>
  <si>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</si>
  <si>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</si>
  <si>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</si>
  <si>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</si>
  <si>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</si>
  <si>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</si>
  <si>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</si>
  <si>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</si>
  <si>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</si>
  <si>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</si>
  <si>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</si>
  <si>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</si>
  <si>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</si>
  <si>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</si>
  <si>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</si>
  <si>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</si>
  <si>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</si>
  <si>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</si>
  <si>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</si>
  <si>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</si>
  <si>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</si>
  <si>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</si>
  <si>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</si>
  <si>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</si>
  <si>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</si>
  <si>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</si>
  <si>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</si>
  <si>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</si>
  <si>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</si>
  <si>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</si>
  <si>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</si>
  <si>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</si>
  <si>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</si>
  <si>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</si>
  <si>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</si>
  <si>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</si>
  <si>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</si>
  <si>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</si>
  <si>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</si>
  <si>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</si>
  <si>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</si>
  <si>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</si>
  <si>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</si>
  <si>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</si>
  <si>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</si>
  <si>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</si>
  <si>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</si>
  <si>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</si>
  <si>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</si>
  <si>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</si>
  <si>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</si>
  <si>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</si>
  <si>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</si>
  <si>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</si>
  <si>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</si>
  <si>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</si>
  <si>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</si>
  <si>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</si>
  <si>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</si>
  <si>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</si>
  <si>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</si>
  <si>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</si>
  <si>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</si>
  <si>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</si>
  <si>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</si>
  <si>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</si>
  <si>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</si>
  <si>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</si>
  <si>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</si>
  <si>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</si>
  <si>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</si>
  <si>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</si>
  <si>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</si>
  <si>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</si>
  <si>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</si>
  <si>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</si>
  <si>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</si>
  <si>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</si>
  <si>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</si>
  <si>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</si>
  <si>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</si>
  <si>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</si>
  <si>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</si>
  <si>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</si>
  <si>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</si>
  <si>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</si>
  <si>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</si>
  <si>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</si>
  <si>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</si>
  <si>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</si>
  <si>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</si>
  <si>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</si>
  <si>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</si>
  <si>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</si>
  <si>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</si>
  <si>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</si>
  <si>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</si>
  <si>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</si>
  <si>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</si>
  <si>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</si>
  <si>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</si>
  <si>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</si>
  <si>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</si>
  <si>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</si>
  <si>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</si>
  <si>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</si>
  <si>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</si>
  <si>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</si>
  <si>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</si>
  <si>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</si>
  <si>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</si>
  <si>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</si>
  <si>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</si>
  <si>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</si>
  <si>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</si>
  <si>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</si>
  <si>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</si>
  <si>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</si>
  <si>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</si>
  <si>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</si>
  <si>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</si>
  <si>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</si>
  <si>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</si>
  <si>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</si>
  <si>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</si>
  <si>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</si>
  <si>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</si>
  <si>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</si>
  <si>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</si>
  <si>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</si>
  <si>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</si>
  <si>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</si>
  <si>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</si>
  <si>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</si>
  <si>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</si>
  <si>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</si>
  <si>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</si>
  <si>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</si>
  <si>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</si>
  <si>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</si>
  <si>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</si>
  <si>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</si>
  <si>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</si>
  <si>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</si>
  <si>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</si>
  <si>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</si>
  <si>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</si>
  <si>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</si>
  <si>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</si>
  <si>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</si>
  <si>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</si>
  <si>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</si>
  <si>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</si>
  <si>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</si>
  <si>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</si>
  <si>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</si>
  <si>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</si>
  <si>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</si>
  <si>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</si>
  <si>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</si>
  <si>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</si>
  <si>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</si>
  <si>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</si>
  <si>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</si>
  <si>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</si>
  <si>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</si>
  <si>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</si>
  <si>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</si>
  <si>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</si>
  <si>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</si>
  <si>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</si>
  <si>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</si>
  <si>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</si>
  <si>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</si>
  <si>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</si>
  <si>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</si>
  <si>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</si>
  <si>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</si>
  <si>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</si>
  <si>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</si>
  <si>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</si>
  <si>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</si>
  <si>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</si>
  <si>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</si>
  <si>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</si>
  <si>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</si>
  <si>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</si>
  <si>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</si>
  <si>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</si>
  <si>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</si>
  <si>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</si>
  <si>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</si>
  <si>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</si>
  <si>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</si>
  <si>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</si>
  <si>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</si>
  <si>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</si>
  <si>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</si>
  <si>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</si>
  <si>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</si>
  <si>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</si>
  <si>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</si>
  <si>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</si>
  <si>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</si>
  <si>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</si>
  <si>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</si>
  <si>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</si>
  <si>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</si>
  <si>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</si>
  <si>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</si>
  <si>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</si>
  <si>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</si>
  <si>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</si>
  <si>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</si>
  <si>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</si>
  <si>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</si>
  <si>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</si>
  <si>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</si>
  <si>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</si>
  <si>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</si>
  <si>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</si>
  <si>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</si>
  <si>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</si>
  <si>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</si>
  <si>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</si>
  <si>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</si>
  <si>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</si>
  <si>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</si>
  <si>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</si>
  <si>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</si>
  <si>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</si>
  <si>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</si>
  <si>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</si>
  <si>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</si>
  <si>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</si>
  <si>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</si>
  <si>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</si>
  <si>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</si>
  <si>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</si>
  <si>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</si>
  <si>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</si>
  <si>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</si>
  <si>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</si>
  <si>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</si>
  <si>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</si>
  <si>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</si>
  <si>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</si>
  <si>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</si>
  <si>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</si>
  <si>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</si>
  <si>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</si>
  <si>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</si>
  <si>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</si>
  <si>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</si>
  <si>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</si>
  <si>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</si>
  <si>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</si>
  <si>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</si>
  <si>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</si>
  <si>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</si>
  <si>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</si>
  <si>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</si>
  <si>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</si>
  <si>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</si>
  <si>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</si>
  <si>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</si>
  <si>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</si>
  <si>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</si>
  <si>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</si>
  <si>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</si>
  <si>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</si>
  <si>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</si>
  <si>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</si>
  <si>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</si>
  <si>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</si>
  <si>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</si>
  <si>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</si>
  <si>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</si>
  <si>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</si>
  <si>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</si>
  <si>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</si>
  <si>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</si>
  <si>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</si>
  <si>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</si>
  <si>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</si>
  <si>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</si>
  <si>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</si>
  <si>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</si>
  <si>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</si>
  <si>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</si>
  <si>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</si>
  <si>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</si>
  <si>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</si>
  <si>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</si>
  <si>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</si>
  <si>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</si>
  <si>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</si>
  <si>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</si>
  <si>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</si>
  <si>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</si>
  <si>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</si>
  <si>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</si>
  <si>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</si>
  <si>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</si>
  <si>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</si>
  <si>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</si>
  <si>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</si>
  <si>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</si>
  <si>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</si>
  <si>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</si>
  <si>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</si>
  <si>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</si>
  <si>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</si>
  <si>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</si>
  <si>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</si>
  <si>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</si>
  <si>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</si>
  <si>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</si>
  <si>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</si>
  <si>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</si>
  <si>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</si>
  <si>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</si>
  <si>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</si>
  <si>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</si>
  <si>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</si>
  <si>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</si>
  <si>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</si>
  <si>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</si>
  <si>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</si>
  <si>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</si>
  <si>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</si>
  <si>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</si>
  <si>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</si>
  <si>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</si>
  <si>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</si>
  <si>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</si>
  <si>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</si>
  <si>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</si>
  <si>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</si>
  <si>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</si>
  <si>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</si>
  <si>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</si>
  <si>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</si>
  <si>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</si>
  <si>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</si>
  <si>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</si>
  <si>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</si>
  <si>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</si>
  <si>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</si>
  <si>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</si>
  <si>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</si>
  <si>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</si>
  <si>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</si>
  <si>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</si>
  <si>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</si>
  <si>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</si>
  <si>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</si>
  <si>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</si>
  <si>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</si>
  <si>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</si>
  <si>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</si>
  <si>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</si>
  <si>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</si>
  <si>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</si>
  <si>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</si>
  <si>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</si>
  <si>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</si>
  <si>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</si>
  <si>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</si>
  <si>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</si>
  <si>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</si>
  <si>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</si>
  <si>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</si>
  <si>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</si>
  <si>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</si>
  <si>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</si>
  <si>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</si>
  <si>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</si>
  <si>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</si>
  <si>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</si>
  <si>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</si>
  <si>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</si>
  <si>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</si>
  <si>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</si>
  <si>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</si>
  <si>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</si>
  <si>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</si>
  <si>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</si>
  <si>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</si>
  <si>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</si>
  <si>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</si>
  <si>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</si>
  <si>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</si>
  <si>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</si>
  <si>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</si>
  <si>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</si>
  <si>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</si>
  <si>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</si>
  <si>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</si>
  <si>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</si>
  <si>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</si>
  <si>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</si>
  <si>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</si>
  <si>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</si>
  <si>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</si>
  <si>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</si>
  <si>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</si>
  <si>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</si>
  <si>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</si>
  <si>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</si>
  <si>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</si>
  <si>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</si>
  <si>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</si>
  <si>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</si>
  <si>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</si>
  <si>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</si>
  <si>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</si>
  <si>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</si>
  <si>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</si>
  <si>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</si>
  <si>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</si>
  <si>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</si>
  <si>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</si>
  <si>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</si>
  <si>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</si>
  <si>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</si>
  <si>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</si>
  <si>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</si>
  <si>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</si>
  <si>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</si>
  <si>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</si>
  <si>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</si>
  <si>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</si>
  <si>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</si>
  <si>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</si>
  <si>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</si>
  <si>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</si>
  <si>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</si>
  <si>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</si>
  <si>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</si>
  <si>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</si>
  <si>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</si>
  <si>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</si>
  <si>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</si>
  <si>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</si>
  <si>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</si>
  <si>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</si>
  <si>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</si>
  <si>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</si>
  <si>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</si>
  <si>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</si>
  <si>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</si>
  <si>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</si>
  <si>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</si>
  <si>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</si>
  <si>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</si>
  <si>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</si>
  <si>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</si>
  <si>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</si>
  <si>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</si>
  <si>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</si>
  <si>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</si>
  <si>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</si>
  <si>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</si>
  <si>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</si>
  <si>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</si>
  <si>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</si>
  <si>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</si>
  <si>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</si>
  <si>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</si>
  <si>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</si>
  <si>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</si>
  <si>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</si>
  <si>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</si>
  <si>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</si>
  <si>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</si>
  <si>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</si>
  <si>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</si>
  <si>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</si>
  <si>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</si>
  <si>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</si>
  <si>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</si>
  <si>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</si>
  <si>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</si>
  <si>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</si>
  <si>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</si>
  <si>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</si>
  <si>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</si>
  <si>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</si>
  <si>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</si>
  <si>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</si>
  <si>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</si>
  <si>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</si>
  <si>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</si>
  <si>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</si>
  <si>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</si>
  <si>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</si>
  <si>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</si>
  <si>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</si>
  <si>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</si>
  <si>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</si>
  <si>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</si>
  <si>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</si>
  <si>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</si>
  <si>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</si>
  <si>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</si>
  <si>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</si>
  <si>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</si>
  <si>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</si>
  <si>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</si>
  <si>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</si>
  <si>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</si>
  <si>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</si>
  <si>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</si>
  <si>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</si>
  <si>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</si>
  <si>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</si>
  <si>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</si>
  <si>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</si>
  <si>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</si>
  <si>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</si>
  <si>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</si>
  <si>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</si>
  <si>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</si>
  <si>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</si>
  <si>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</si>
  <si>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</si>
  <si>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</si>
  <si>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</si>
  <si>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</si>
  <si>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</si>
  <si>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</si>
  <si>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</si>
  <si>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</si>
  <si>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</si>
  <si>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</si>
  <si>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</si>
  <si>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</si>
  <si>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</si>
  <si>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</si>
  <si>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</si>
  <si>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</si>
  <si>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</si>
  <si>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</si>
  <si>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</si>
  <si>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</si>
  <si>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</si>
  <si>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</si>
  <si>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</si>
  <si>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</si>
  <si>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</si>
  <si>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</si>
  <si>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</si>
  <si>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</si>
  <si>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</si>
  <si>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</si>
  <si>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</si>
  <si>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</si>
  <si>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</si>
  <si>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</si>
  <si>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</si>
  <si>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</si>
  <si>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</si>
  <si>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</si>
  <si>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</si>
  <si>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</si>
  <si>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</si>
  <si>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</si>
  <si>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</si>
  <si>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</si>
  <si>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</si>
  <si>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</si>
  <si>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</si>
  <si>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</si>
  <si>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</si>
  <si>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</si>
  <si>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</si>
  <si>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</si>
  <si>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</si>
  <si>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</si>
  <si>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</si>
  <si>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</si>
  <si>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</si>
  <si>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</si>
  <si>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</si>
  <si>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</si>
  <si>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</si>
  <si>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</si>
  <si>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</si>
  <si>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</si>
  <si>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</si>
  <si>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</si>
  <si>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</si>
  <si>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</si>
  <si>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</si>
  <si>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</si>
  <si>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</si>
  <si>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</si>
  <si>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</si>
  <si>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</si>
  <si>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</si>
  <si>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</si>
  <si>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</si>
  <si>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</si>
  <si>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</si>
  <si>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</si>
  <si>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</si>
  <si>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</si>
  <si>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</si>
  <si>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</si>
  <si>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</si>
  <si>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</si>
  <si>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</si>
  <si>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</si>
  <si>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</si>
  <si>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</si>
  <si>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</si>
  <si>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</si>
  <si>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</si>
  <si>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</si>
  <si>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</si>
  <si>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</si>
  <si>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</si>
  <si>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</si>
  <si>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</si>
  <si>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</si>
  <si>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</si>
  <si>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</si>
  <si>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</si>
  <si>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</si>
  <si>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</si>
  <si>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</si>
  <si>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</si>
  <si>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</si>
  <si>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</si>
  <si>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</si>
  <si>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</si>
  <si>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</si>
  <si>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</si>
  <si>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</si>
  <si>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</si>
  <si>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</si>
  <si>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</si>
  <si>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</si>
  <si>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</si>
  <si>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</si>
  <si>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</si>
  <si>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</si>
  <si>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</si>
  <si>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</si>
  <si>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</si>
  <si>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</si>
  <si>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</si>
  <si>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</si>
  <si>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</si>
  <si>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</si>
  <si>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</si>
  <si>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</si>
  <si>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</si>
  <si>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</si>
  <si>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</si>
  <si>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</si>
  <si>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</si>
  <si>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</si>
  <si>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</si>
  <si>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</si>
  <si>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</si>
  <si>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</si>
  <si>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</si>
  <si>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</si>
  <si>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</si>
  <si>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</si>
  <si>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</si>
  <si>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</si>
  <si>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</si>
  <si>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</si>
  <si>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</si>
  <si>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</si>
  <si>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</si>
  <si>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</si>
  <si>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</si>
  <si>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</si>
  <si>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</si>
  <si>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</si>
  <si>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</si>
  <si>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</si>
  <si>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</si>
  <si>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</si>
  <si>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</si>
  <si>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</si>
  <si>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</si>
  <si>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</si>
  <si>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</si>
  <si>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</si>
  <si>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</si>
  <si>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</si>
  <si>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</si>
  <si>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</si>
  <si>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</si>
  <si>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</si>
  <si>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</si>
  <si>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</si>
  <si>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</si>
  <si>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</si>
  <si>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</si>
  <si>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</si>
  <si>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</si>
  <si>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</si>
  <si>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</si>
  <si>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</si>
  <si>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</si>
  <si>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</si>
  <si>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</si>
  <si>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</si>
  <si>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</si>
  <si>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</si>
  <si>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</si>
  <si>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</si>
  <si>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</si>
  <si>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</si>
  <si>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</si>
  <si>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</si>
  <si>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</si>
  <si>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</si>
  <si>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</si>
  <si>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</si>
  <si>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</si>
  <si>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</si>
  <si>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</si>
  <si>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</si>
  <si>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</si>
  <si>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</si>
  <si>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</si>
  <si>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</si>
  <si>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</si>
  <si>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</si>
  <si>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</si>
  <si>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</si>
  <si>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</si>
  <si>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</si>
  <si>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</si>
  <si>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</si>
  <si>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</si>
  <si>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</si>
  <si>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</si>
  <si>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</si>
  <si>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</si>
  <si>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</si>
  <si>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</si>
  <si>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</si>
  <si>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</si>
  <si>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</si>
  <si>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</si>
  <si>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</si>
  <si>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</si>
  <si>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</si>
  <si>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</si>
  <si>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</si>
  <si>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</si>
  <si>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</si>
  <si>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</si>
  <si>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</si>
  <si>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</si>
  <si>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</si>
  <si>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</si>
  <si>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</si>
  <si>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</si>
  <si>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</si>
  <si>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</si>
  <si>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</si>
  <si>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</si>
  <si>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</si>
  <si>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</si>
  <si>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</si>
  <si>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</si>
  <si>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</si>
  <si>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</si>
  <si>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</si>
  <si>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</si>
  <si>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</si>
  <si>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</si>
  <si>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</si>
  <si>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</si>
  <si>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</si>
  <si>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</si>
  <si>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</si>
  <si>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</si>
  <si>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</si>
  <si>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</si>
  <si>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</si>
  <si>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</si>
  <si>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</si>
  <si>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</si>
  <si>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</si>
  <si>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</si>
  <si>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</si>
  <si>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</si>
  <si>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</si>
  <si>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</si>
  <si>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</si>
  <si>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</si>
  <si>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</si>
  <si>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</si>
  <si>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</si>
  <si>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</si>
  <si>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</si>
  <si>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</si>
  <si>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</si>
  <si>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</si>
  <si>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</si>
  <si>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</si>
  <si>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</si>
  <si>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</si>
  <si>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</si>
  <si>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</si>
  <si>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</si>
  <si>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</si>
  <si>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</si>
  <si>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</si>
  <si>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</si>
  <si>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</si>
  <si>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</si>
  <si>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</si>
  <si>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</si>
  <si>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</si>
  <si>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</si>
  <si>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</si>
  <si>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</si>
  <si>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</si>
  <si>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</si>
  <si>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</si>
  <si>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</si>
  <si>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</si>
  <si>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</si>
  <si>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</si>
  <si>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</si>
  <si>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</si>
  <si>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</si>
  <si>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</si>
  <si>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</si>
  <si>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</si>
  <si>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</si>
  <si>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</si>
  <si>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</si>
  <si>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</si>
  <si>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</si>
  <si>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</si>
  <si>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</si>
  <si>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</si>
  <si>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</si>
  <si>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</si>
  <si>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</si>
  <si>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</si>
  <si>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</si>
  <si>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</si>
  <si>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</si>
  <si>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</si>
  <si>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</si>
  <si>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</si>
  <si>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</si>
  <si>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</si>
  <si>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</si>
  <si>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</si>
  <si>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</si>
  <si>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</si>
  <si>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</si>
  <si>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</si>
  <si>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</si>
  <si>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</si>
  <si>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</si>
  <si>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</si>
  <si>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</si>
  <si>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</si>
  <si>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</si>
  <si>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</si>
  <si>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</si>
  <si>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</si>
  <si>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</si>
  <si>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</si>
  <si>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</si>
  <si>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</si>
  <si>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</si>
  <si>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</si>
  <si>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</si>
  <si>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</si>
  <si>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</si>
  <si>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</si>
  <si>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</si>
  <si>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</si>
  <si>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</si>
  <si>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</si>
  <si>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</si>
  <si>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</si>
  <si>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</si>
  <si>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</si>
  <si>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</si>
  <si>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</si>
  <si>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</si>
  <si>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</si>
  <si>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</si>
  <si>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</si>
  <si>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</si>
  <si>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</si>
  <si>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</si>
  <si>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</si>
  <si>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</si>
  <si>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</si>
  <si>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</si>
  <si>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</si>
  <si>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</si>
  <si>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</si>
  <si>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</si>
  <si>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</si>
  <si>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</si>
  <si>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</si>
  <si>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</si>
  <si>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</si>
  <si>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</si>
  <si>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</si>
  <si>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</si>
  <si>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</si>
  <si>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</si>
  <si>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</si>
  <si>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</si>
  <si>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</si>
  <si>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</si>
  <si>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</si>
  <si>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</si>
  <si>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</si>
  <si>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</si>
  <si>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</si>
  <si>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</si>
  <si>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</si>
  <si>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</si>
  <si>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</si>
  <si>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</si>
  <si>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</si>
  <si>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</si>
  <si>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</si>
  <si>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</si>
  <si>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</si>
  <si>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</si>
  <si>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</si>
  <si>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</si>
  <si>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</si>
  <si>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</si>
  <si>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</si>
  <si>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</si>
  <si>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</si>
  <si>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</si>
  <si>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</si>
  <si>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</si>
  <si>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</si>
  <si>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</si>
  <si>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</si>
  <si>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</si>
  <si>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</si>
  <si>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</si>
  <si>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</si>
  <si>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</si>
  <si>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</si>
  <si>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</si>
  <si>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</si>
  <si>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</si>
  <si>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</si>
  <si>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</si>
  <si>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</si>
  <si>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</si>
  <si>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</si>
  <si>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</si>
  <si>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</si>
  <si>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</si>
  <si>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</si>
  <si>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</si>
  <si>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</si>
  <si>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</si>
  <si>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</si>
  <si>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</si>
  <si>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</si>
  <si>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</si>
  <si>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</si>
  <si>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</si>
  <si>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</si>
  <si>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</si>
  <si>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</si>
  <si>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</si>
  <si>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</si>
  <si>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</si>
  <si>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</si>
  <si>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</si>
  <si>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</si>
  <si>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</si>
  <si>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</si>
  <si>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</si>
  <si>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</si>
  <si>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</si>
  <si>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</si>
  <si>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</si>
  <si>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</si>
  <si>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</si>
  <si>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</si>
  <si>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</si>
  <si>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</si>
  <si>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</si>
  <si>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</si>
  <si>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</si>
  <si>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</si>
  <si>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</si>
  <si>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</si>
  <si>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</si>
  <si>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</si>
  <si>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</si>
  <si>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</si>
  <si>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</si>
  <si>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</si>
  <si>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</si>
  <si>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</si>
  <si>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</si>
  <si>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</si>
  <si>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</si>
  <si>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</si>
  <si>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</si>
  <si>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</si>
  <si>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</si>
  <si>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</si>
  <si>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</si>
  <si>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</si>
  <si>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</si>
  <si>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</si>
  <si>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</si>
  <si>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</si>
  <si>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</si>
  <si>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</si>
  <si>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</si>
  <si>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</si>
  <si>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</si>
  <si>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</si>
  <si>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</si>
  <si>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</si>
  <si>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</si>
  <si>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</si>
  <si>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</si>
  <si>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</si>
  <si>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</si>
  <si>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</si>
  <si>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</si>
  <si>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</si>
  <si>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</si>
  <si>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</si>
  <si>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</si>
  <si>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</si>
  <si>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</si>
  <si>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</si>
  <si>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</si>
  <si>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</si>
  <si>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</si>
  <si>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</si>
  <si>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</si>
  <si>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</si>
  <si>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</si>
  <si>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</si>
  <si>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</si>
  <si>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</si>
  <si>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</si>
  <si>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</si>
  <si>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</si>
  <si>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</si>
  <si>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</si>
  <si>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</si>
  <si>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</si>
  <si>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</si>
  <si>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</si>
  <si>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</si>
  <si>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</si>
  <si>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</si>
  <si>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</si>
  <si>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</si>
  <si>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</si>
  <si>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</si>
  <si>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</si>
  <si>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</si>
  <si>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</si>
  <si>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</si>
  <si>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</si>
  <si>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</si>
  <si>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</si>
  <si>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</si>
  <si>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</si>
  <si>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</si>
  <si>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</si>
  <si>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</si>
  <si>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</si>
  <si>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</si>
  <si>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</si>
  <si>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</si>
  <si>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</si>
  <si>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</si>
  <si>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</si>
  <si>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</si>
  <si>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</si>
  <si>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</si>
  <si>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</si>
  <si>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</si>
  <si>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</si>
  <si>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</si>
  <si>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</si>
  <si>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</si>
  <si>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</si>
  <si>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</si>
  <si>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</si>
  <si>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</si>
  <si>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</si>
  <si>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</si>
  <si>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</si>
  <si>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</si>
  <si>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</si>
  <si>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</si>
  <si>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</si>
  <si>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</si>
  <si>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</si>
  <si>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</si>
  <si>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</si>
  <si>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</si>
  <si>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</si>
  <si>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</si>
  <si>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</si>
  <si>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</si>
  <si>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</si>
  <si>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</si>
  <si>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</si>
  <si>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</si>
  <si>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</si>
  <si>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</si>
  <si>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</si>
  <si>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</si>
  <si>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</si>
  <si>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</si>
  <si>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</si>
  <si>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</si>
  <si>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</si>
  <si>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</si>
  <si>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</si>
  <si>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</si>
  <si>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</si>
  <si>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</si>
  <si>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</si>
  <si>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</si>
  <si>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</si>
  <si>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</si>
  <si>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</si>
  <si>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</si>
  <si>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</si>
  <si>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</si>
  <si>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</si>
  <si>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</si>
  <si>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</si>
  <si>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</si>
  <si>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</si>
  <si>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</si>
  <si>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</si>
  <si>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</si>
  <si>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</si>
  <si>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</si>
  <si>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</si>
  <si>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</si>
  <si>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</si>
  <si>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</si>
  <si>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</si>
  <si>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</si>
  <si>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</si>
  <si>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</si>
  <si>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</si>
  <si>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</si>
  <si>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</si>
  <si>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</si>
  <si>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</si>
  <si>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</si>
  <si>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</si>
  <si>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</si>
  <si>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</si>
  <si>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</si>
  <si>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</si>
  <si>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</si>
  <si>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</si>
  <si>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</si>
  <si>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</si>
  <si>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</si>
  <si>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</si>
  <si>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</si>
  <si>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</si>
  <si>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</si>
  <si>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</si>
  <si>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</si>
  <si>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</si>
  <si>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</si>
  <si>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</si>
  <si>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</si>
  <si>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</si>
  <si>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</si>
  <si>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</si>
  <si>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</si>
  <si>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</si>
  <si>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</si>
  <si>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</si>
  <si>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</si>
  <si>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</si>
  <si>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</si>
  <si>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</si>
  <si>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</si>
  <si>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</si>
  <si>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</si>
  <si>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</si>
  <si>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</si>
  <si>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</si>
  <si>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</si>
  <si>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</si>
  <si>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</si>
  <si>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</si>
  <si>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</si>
  <si>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</si>
  <si>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</si>
  <si>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</si>
  <si>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</si>
  <si>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</si>
  <si>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</si>
  <si>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</si>
  <si>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</si>
  <si>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</si>
  <si>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</si>
  <si>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</si>
  <si>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</si>
  <si>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</si>
  <si>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</si>
  <si>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</si>
  <si>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</si>
  <si>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</si>
  <si>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</si>
  <si>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</si>
  <si>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</si>
  <si>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</si>
  <si>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</si>
  <si>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</si>
  <si>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</si>
  <si>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</si>
  <si>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</si>
  <si>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</si>
  <si>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</si>
  <si>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</si>
  <si>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</si>
  <si>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</si>
  <si>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</si>
  <si>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</si>
  <si>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</si>
  <si>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</si>
  <si>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</si>
  <si>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</si>
  <si>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</si>
  <si>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</si>
  <si>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</si>
  <si>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</si>
  <si>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</si>
  <si>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</si>
  <si>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</si>
  <si>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</si>
  <si>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</si>
  <si>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</si>
  <si>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</si>
  <si>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</si>
  <si>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</si>
  <si>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</si>
  <si>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</si>
  <si>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</si>
  <si>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</si>
  <si>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</si>
  <si>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</si>
  <si>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</si>
  <si>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</si>
  <si>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</si>
  <si>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</si>
  <si>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</si>
  <si>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</si>
  <si>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</si>
  <si>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</si>
  <si>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</si>
  <si>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</si>
  <si>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</si>
  <si>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</si>
  <si>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</si>
  <si>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</si>
  <si>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</si>
  <si>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</si>
  <si>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</si>
  <si>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</si>
  <si>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</si>
  <si>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</si>
  <si>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</si>
  <si>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</si>
  <si>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</si>
  <si>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</si>
  <si>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</si>
  <si>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</si>
  <si>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</si>
  <si>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</si>
  <si>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</si>
  <si>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</si>
  <si>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</si>
  <si>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</si>
  <si>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</si>
  <si>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</si>
  <si>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</si>
  <si>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</si>
  <si>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</si>
  <si>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</si>
  <si>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</si>
  <si>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</si>
  <si>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</si>
  <si>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</si>
  <si>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</si>
  <si>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</si>
  <si>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</si>
  <si>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</si>
  <si>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</si>
  <si>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</si>
  <si>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</si>
  <si>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</si>
  <si>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</si>
  <si>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</si>
  <si>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</si>
  <si>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</si>
  <si>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</si>
  <si>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</si>
  <si>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</si>
  <si>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</si>
  <si>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</si>
  <si>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</si>
  <si>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</si>
  <si>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</si>
  <si>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</si>
  <si>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</si>
  <si>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</si>
  <si>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</si>
  <si>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</si>
  <si>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</si>
  <si>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</si>
  <si>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</si>
  <si>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</si>
  <si>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</si>
  <si>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</si>
  <si>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</si>
  <si>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</si>
  <si>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</si>
  <si>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</si>
  <si>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</si>
  <si>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</si>
  <si>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</si>
  <si>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</si>
  <si>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</si>
  <si>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</si>
  <si>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</si>
  <si>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</si>
  <si>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</si>
  <si>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</si>
  <si>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</si>
  <si>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</si>
  <si>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</si>
  <si>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</si>
  <si>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</si>
  <si>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</si>
  <si>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</si>
  <si>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</si>
  <si>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</si>
  <si>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</si>
  <si>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</si>
  <si>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</si>
  <si>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</si>
  <si>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</si>
  <si>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</si>
  <si>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</si>
  <si>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</si>
  <si>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</si>
  <si>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</si>
  <si>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</si>
  <si>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</si>
  <si>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</si>
  <si>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</si>
  <si>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</si>
  <si>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</si>
  <si>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</si>
  <si>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</si>
  <si>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</si>
  <si>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</si>
  <si>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</si>
  <si>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</si>
  <si>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</si>
  <si>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</si>
  <si>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</si>
  <si>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</si>
  <si>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</si>
  <si>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</si>
  <si>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</si>
  <si>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</si>
  <si>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</si>
  <si>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</si>
  <si>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</si>
  <si>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</si>
  <si>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</si>
  <si>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</si>
  <si>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</si>
  <si>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</si>
  <si>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</si>
  <si>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</si>
  <si>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</si>
  <si>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</si>
  <si>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</si>
  <si>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</si>
  <si>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</si>
  <si>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</si>
  <si>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</si>
  <si>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</si>
  <si>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</si>
  <si>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</si>
  <si>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</si>
  <si>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</si>
  <si>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</si>
  <si>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</si>
  <si>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</si>
  <si>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</si>
  <si>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</si>
  <si>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</si>
  <si>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</si>
  <si>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</si>
  <si>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</si>
  <si>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</si>
  <si>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</si>
  <si>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</si>
  <si>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</si>
  <si>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</si>
  <si>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</si>
  <si>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</si>
  <si>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</si>
  <si>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</si>
  <si>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</si>
  <si>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</si>
  <si>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</si>
  <si>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</si>
  <si>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</si>
  <si>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</si>
  <si>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</si>
  <si>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</si>
  <si>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</si>
  <si>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</si>
  <si>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</si>
  <si>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</si>
  <si>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</si>
  <si>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</si>
  <si>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</si>
  <si>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</si>
  <si>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</si>
  <si>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</si>
  <si>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</si>
  <si>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</si>
  <si>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</si>
  <si>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</si>
  <si>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</si>
  <si>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</si>
  <si>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</si>
  <si>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</si>
  <si>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</si>
  <si>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</si>
  <si>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</si>
  <si>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</si>
  <si>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</si>
  <si>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</si>
  <si>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</si>
  <si>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</si>
  <si>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</si>
  <si>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</si>
  <si>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</si>
  <si>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</si>
  <si>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</si>
  <si>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</si>
  <si>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</si>
  <si>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</si>
  <si>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</si>
  <si>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</si>
  <si>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</si>
  <si>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</si>
  <si>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</si>
  <si>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</si>
  <si>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</si>
  <si>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</si>
  <si>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</si>
  <si>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</si>
  <si>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</si>
  <si>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</si>
  <si>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</si>
  <si>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</si>
  <si>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</si>
  <si>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</si>
  <si>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</si>
  <si>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</si>
  <si>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</si>
  <si>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</si>
  <si>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</si>
  <si>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</si>
  <si>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</si>
  <si>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</si>
  <si>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</si>
  <si>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</si>
  <si>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</si>
  <si>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</si>
  <si>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</si>
  <si>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</si>
  <si>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</si>
  <si>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</si>
  <si>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</si>
  <si>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</si>
  <si>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</si>
  <si>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</si>
  <si>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</si>
  <si>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</si>
  <si>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</si>
  <si>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</si>
  <si>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</si>
  <si>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</si>
  <si>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</si>
  <si>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</si>
  <si>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</si>
  <si>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</si>
  <si>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</si>
  <si>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</si>
  <si>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</si>
  <si>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</si>
  <si>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</si>
  <si>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</si>
  <si>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</si>
  <si>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</si>
  <si>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</si>
  <si>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</si>
  <si>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</si>
  <si>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</si>
  <si>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</si>
  <si>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</si>
  <si>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</si>
  <si>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</si>
  <si>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</si>
  <si>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</si>
  <si>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</si>
  <si>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</si>
  <si>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</si>
  <si>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</si>
  <si>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</si>
  <si>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</si>
  <si>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</si>
  <si>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</si>
  <si>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</si>
  <si>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</si>
  <si>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</si>
  <si>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</si>
  <si>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</si>
  <si>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</si>
  <si>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</si>
  <si>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</si>
  <si>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</si>
  <si>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</si>
  <si>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</si>
  <si>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</si>
  <si>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</si>
  <si>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</si>
  <si>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</si>
  <si>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</si>
  <si>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</si>
  <si>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</si>
  <si>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</si>
  <si>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</si>
  <si>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</si>
  <si>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</si>
  <si>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</si>
  <si>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</si>
  <si>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</si>
  <si>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</si>
  <si>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</si>
  <si>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</si>
  <si>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</si>
  <si>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</si>
  <si>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</si>
  <si>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</si>
  <si>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</si>
  <si>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</si>
  <si>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</si>
  <si>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</si>
  <si>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</si>
  <si>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</si>
  <si>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</si>
  <si>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</si>
  <si>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</si>
  <si>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</si>
  <si>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</si>
  <si>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</si>
  <si>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</si>
  <si>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</si>
  <si>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</si>
  <si>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</si>
  <si>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</si>
  <si>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</si>
  <si>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</si>
  <si>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</si>
  <si>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</si>
  <si>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</si>
  <si>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</si>
  <si>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</si>
  <si>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</si>
  <si>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</si>
  <si>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</si>
  <si>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</si>
  <si>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</si>
  <si>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</si>
  <si>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</si>
  <si>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</si>
  <si>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</si>
  <si>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</si>
  <si>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</si>
  <si>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</si>
  <si>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</si>
  <si>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</si>
  <si>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</si>
  <si>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</si>
  <si>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</si>
  <si>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</si>
  <si>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</si>
  <si>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</si>
  <si>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</si>
  <si>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</si>
  <si>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</si>
  <si>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</si>
  <si>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</si>
  <si>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</si>
  <si>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</si>
  <si>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</si>
  <si>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</si>
  <si>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</si>
  <si>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</si>
  <si>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</si>
  <si>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</si>
  <si>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</si>
  <si>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</si>
  <si>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</si>
  <si>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</si>
  <si>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</si>
  <si>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</si>
  <si>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</si>
  <si>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</si>
  <si>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</si>
  <si>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</si>
  <si>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</si>
  <si>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</si>
  <si>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</si>
  <si>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</si>
  <si>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</si>
  <si>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</si>
  <si>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</si>
  <si>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</si>
  <si>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</si>
  <si>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</si>
  <si>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</si>
  <si>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</si>
  <si>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</si>
  <si>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</si>
  <si>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</si>
  <si>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</si>
  <si>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</si>
  <si>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</si>
  <si>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</si>
  <si>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</si>
  <si>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</si>
  <si>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</si>
  <si>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</si>
  <si>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</si>
  <si>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</si>
  <si>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</si>
  <si>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</si>
  <si>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</si>
  <si>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</si>
  <si>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</si>
  <si>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</si>
  <si>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</si>
  <si>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</si>
  <si>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</si>
  <si>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</si>
  <si>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</si>
  <si>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</si>
  <si>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</si>
  <si>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</si>
  <si>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</si>
  <si>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</si>
  <si>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</si>
  <si>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</si>
  <si>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</si>
  <si>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</si>
  <si>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</si>
  <si>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</si>
  <si>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</si>
  <si>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</si>
  <si>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</si>
  <si>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</si>
  <si>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</si>
  <si>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</si>
  <si>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</si>
  <si>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</si>
  <si>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</si>
  <si>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</si>
  <si>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</si>
  <si>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</si>
  <si>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</si>
  <si>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</si>
  <si>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</si>
  <si>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</si>
  <si>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</si>
  <si>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</si>
  <si>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</si>
  <si>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</si>
  <si>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</si>
  <si>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</si>
  <si>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</si>
  <si>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</si>
  <si>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</si>
  <si>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</si>
  <si>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</si>
  <si>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</si>
  <si>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</si>
  <si>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</si>
  <si>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</si>
  <si>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</si>
  <si>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</si>
  <si>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</si>
  <si>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</si>
  <si>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</si>
  <si>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</si>
  <si>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</si>
  <si>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</si>
  <si>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</si>
  <si>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</si>
  <si>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</si>
  <si>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</si>
  <si>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</si>
  <si>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</si>
  <si>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</si>
  <si>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</si>
  <si>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</si>
  <si>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</si>
  <si>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</si>
  <si>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</si>
  <si>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</si>
  <si>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</si>
  <si>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</si>
  <si>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</si>
  <si>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</si>
  <si>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</si>
  <si>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</si>
  <si>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</si>
  <si>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</si>
  <si>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</si>
  <si>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</si>
  <si>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</si>
  <si>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</si>
  <si>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</si>
  <si>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</si>
  <si>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</si>
  <si>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</si>
  <si>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</si>
  <si>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</si>
  <si>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</si>
  <si>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</si>
  <si>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</si>
  <si>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</si>
  <si>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</si>
  <si>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</si>
  <si>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</si>
  <si>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</si>
  <si>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</si>
  <si>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</si>
  <si>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</si>
  <si>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</si>
  <si>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</si>
  <si>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</si>
  <si>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</si>
  <si>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</si>
  <si>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</si>
  <si>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</si>
  <si>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</si>
  <si>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</si>
  <si>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</si>
  <si>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</si>
  <si>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</si>
  <si>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</si>
  <si>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</si>
  <si>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</si>
  <si>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</si>
  <si>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</si>
  <si>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</si>
  <si>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</si>
  <si>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</si>
  <si>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</si>
  <si>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</si>
  <si>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</si>
  <si>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</si>
  <si>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</si>
  <si>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</si>
  <si>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</si>
  <si>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</si>
  <si>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</si>
  <si>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</si>
  <si>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</si>
  <si>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</si>
  <si>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</si>
  <si>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</si>
  <si>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</si>
  <si>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</si>
  <si>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</si>
  <si>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</si>
  <si>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</si>
  <si>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</si>
  <si>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</si>
  <si>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</si>
  <si>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</si>
  <si>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</si>
  <si>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</si>
  <si>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</si>
  <si>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</si>
  <si>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</si>
  <si>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</si>
  <si>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</si>
  <si>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</si>
  <si>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</si>
  <si>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</si>
  <si>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</si>
  <si>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</si>
  <si>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</si>
  <si>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</si>
  <si>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</si>
  <si>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</si>
  <si>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</si>
  <si>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</si>
  <si>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</si>
  <si>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</si>
  <si>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</si>
  <si>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</si>
  <si>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</si>
  <si>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</si>
  <si>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</si>
  <si>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</si>
  <si>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</si>
  <si>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</si>
  <si>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</si>
  <si>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</si>
  <si>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</si>
  <si>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</si>
  <si>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</si>
  <si>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</si>
  <si>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</si>
  <si>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</si>
  <si>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</si>
  <si>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</si>
  <si>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</si>
  <si>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</si>
  <si>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</si>
  <si>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</si>
  <si>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</si>
  <si>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</si>
  <si>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</si>
  <si>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</si>
  <si>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</si>
  <si>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</si>
  <si>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</si>
  <si>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</si>
  <si>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</si>
  <si>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</si>
  <si>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</si>
  <si>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</si>
  <si>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</si>
  <si>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</si>
  <si>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</si>
  <si>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</si>
  <si>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</si>
  <si>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</si>
  <si>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</si>
  <si>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</si>
  <si>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</si>
  <si>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</si>
  <si>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</si>
  <si>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</si>
  <si>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</si>
  <si>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</si>
  <si>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</si>
  <si>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</si>
  <si>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</si>
  <si>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</si>
  <si>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</si>
  <si>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</si>
  <si>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</si>
  <si>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</si>
  <si>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</si>
  <si>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</si>
  <si>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</si>
  <si>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</si>
  <si>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</si>
  <si>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</si>
  <si>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</si>
  <si>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</si>
  <si>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</si>
  <si>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</si>
  <si>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</si>
  <si>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</si>
  <si>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</si>
  <si>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</si>
  <si>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</si>
  <si>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</si>
  <si>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</si>
  <si>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</si>
  <si>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</si>
  <si>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</si>
  <si>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</si>
  <si>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</si>
  <si>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</si>
  <si>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</si>
  <si>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</si>
  <si>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</si>
  <si>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</si>
  <si>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</si>
  <si>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</si>
  <si>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</si>
  <si>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</si>
  <si>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</si>
  <si>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</si>
  <si>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</si>
  <si>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</si>
  <si>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</si>
  <si>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</si>
  <si>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</si>
  <si>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</si>
  <si>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</si>
  <si>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</si>
  <si>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</si>
  <si>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</si>
  <si>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</si>
  <si>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</si>
  <si>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</si>
  <si>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</si>
  <si>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</si>
  <si>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</si>
  <si>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</si>
  <si>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</si>
  <si>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</si>
  <si>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</si>
  <si>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</si>
  <si>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</si>
  <si>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</si>
  <si>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</si>
  <si>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</si>
  <si>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</si>
  <si>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</si>
  <si>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</si>
  <si>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</si>
  <si>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</si>
  <si>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</si>
  <si>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</si>
  <si>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</si>
  <si>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</si>
  <si>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</si>
  <si>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</si>
  <si>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</si>
  <si>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</si>
  <si>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</si>
  <si>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</si>
  <si>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</si>
  <si>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</si>
  <si>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</si>
  <si>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</si>
  <si>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</si>
  <si>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</si>
  <si>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</si>
  <si>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</si>
  <si>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</si>
  <si>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</si>
  <si>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</si>
  <si>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</si>
  <si>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</si>
  <si>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</si>
  <si>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</si>
  <si>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</si>
  <si>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</si>
  <si>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</si>
  <si>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</si>
  <si>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</si>
  <si>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</si>
  <si>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</si>
  <si>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</si>
  <si>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</si>
  <si>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</si>
  <si>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</si>
  <si>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</si>
  <si>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</si>
  <si>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</si>
  <si>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</si>
  <si>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</si>
  <si>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</si>
  <si>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</si>
  <si>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</si>
  <si>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</si>
  <si>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</si>
  <si>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</si>
  <si>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</si>
  <si>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</si>
  <si>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</si>
  <si>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</si>
  <si>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</si>
  <si>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</si>
  <si>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</si>
  <si>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</si>
  <si>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</si>
  <si>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</si>
  <si>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</si>
  <si>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</si>
  <si>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</si>
  <si>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</si>
  <si>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</si>
  <si>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</si>
  <si>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</si>
  <si>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</si>
  <si>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</si>
  <si>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</si>
  <si>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</si>
  <si>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</si>
  <si>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</si>
  <si>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</si>
  <si>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</si>
  <si>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</si>
  <si>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</si>
  <si>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</si>
  <si>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</si>
  <si>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</si>
  <si>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</si>
  <si>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</si>
  <si>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</si>
  <si>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</si>
  <si>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</si>
  <si>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</si>
  <si>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</si>
  <si>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</si>
  <si>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</si>
  <si>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</si>
  <si>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</si>
  <si>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</si>
  <si>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</si>
  <si>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</si>
  <si>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</si>
  <si>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</si>
  <si>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</si>
  <si>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</si>
  <si>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</si>
  <si>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</si>
  <si>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</si>
  <si>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</si>
  <si>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</si>
  <si>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</si>
  <si>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</si>
  <si>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</si>
  <si>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</si>
  <si>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</si>
  <si>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</si>
  <si>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</si>
  <si>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</si>
  <si>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</si>
  <si>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</si>
  <si>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</si>
  <si>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</si>
  <si>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</si>
  <si>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</si>
  <si>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</si>
  <si>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</si>
  <si>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</si>
  <si>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</si>
  <si>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</si>
  <si>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</si>
  <si>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</si>
  <si>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</si>
  <si>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</si>
  <si>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</si>
  <si>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</si>
  <si>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</si>
  <si>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</si>
  <si>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</si>
  <si>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</si>
  <si>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</si>
  <si>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</si>
  <si>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</si>
  <si>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</si>
  <si>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</si>
  <si>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</si>
  <si>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</si>
  <si>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</si>
  <si>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</si>
  <si>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</si>
  <si>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</si>
  <si>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</si>
  <si>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</si>
  <si>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</si>
  <si>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</si>
  <si>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</si>
  <si>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</si>
  <si>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</si>
  <si>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</si>
  <si>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</si>
  <si>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</si>
  <si>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</si>
  <si>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</si>
  <si>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</si>
  <si>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</si>
  <si>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</si>
  <si>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</si>
  <si>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</si>
  <si>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</si>
  <si>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</si>
  <si>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</si>
  <si>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</si>
  <si>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</si>
  <si>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</si>
  <si>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</si>
  <si>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</si>
  <si>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</si>
  <si>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</si>
  <si>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</si>
  <si>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</si>
  <si>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</si>
  <si>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</si>
  <si>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</si>
  <si>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</si>
  <si>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</si>
  <si>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</si>
  <si>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</si>
  <si>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</si>
  <si>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</si>
  <si>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</si>
  <si>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</si>
  <si>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</si>
  <si>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</si>
  <si>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</si>
  <si>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</si>
  <si>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</si>
  <si>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</si>
  <si>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</si>
  <si>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</si>
  <si>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</si>
  <si>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</si>
  <si>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</si>
  <si>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</si>
  <si>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</si>
  <si>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</si>
  <si>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</si>
  <si>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</si>
  <si>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</si>
  <si>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</si>
  <si>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</si>
  <si>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</si>
  <si>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</si>
  <si>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</si>
  <si>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</si>
  <si>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</si>
  <si>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</si>
  <si>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</si>
  <si>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</si>
  <si>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</si>
  <si>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</si>
  <si>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</si>
  <si>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</si>
  <si>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</si>
  <si>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</si>
  <si>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</si>
  <si>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</si>
  <si>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</si>
  <si>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</si>
  <si>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</si>
  <si>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</si>
  <si>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</si>
  <si>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</si>
  <si>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</si>
  <si>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</si>
  <si>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</si>
  <si>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</si>
  <si>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</si>
  <si>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</si>
  <si>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</si>
  <si>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</si>
  <si>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</si>
  <si>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</si>
  <si>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</si>
  <si>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</si>
  <si>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</si>
  <si>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</si>
  <si>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</si>
  <si>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</si>
  <si>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</si>
  <si>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</si>
  <si>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</si>
  <si>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</si>
  <si>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</si>
  <si>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</si>
  <si>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</si>
  <si>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</si>
  <si>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</si>
  <si>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</si>
  <si>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</si>
  <si>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</si>
  <si>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</si>
  <si>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</si>
  <si>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</si>
  <si>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</si>
  <si>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</si>
  <si>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</si>
  <si>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</si>
  <si>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</si>
  <si>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</si>
  <si>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</si>
  <si>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</si>
  <si>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</si>
  <si>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</si>
  <si>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</si>
  <si>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</si>
  <si>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</si>
  <si>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</si>
  <si>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</si>
  <si>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</si>
  <si>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</si>
  <si>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</si>
  <si>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</si>
  <si>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</si>
  <si>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</si>
  <si>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</si>
  <si>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</si>
  <si>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</si>
  <si>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</si>
  <si>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</si>
  <si>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</si>
  <si>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</si>
  <si>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</si>
  <si>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</si>
  <si>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</si>
  <si>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</si>
  <si>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</si>
  <si>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</si>
  <si>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</si>
  <si>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</si>
  <si>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</si>
  <si>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</si>
  <si>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</si>
  <si>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</si>
  <si>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</si>
  <si>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</si>
  <si>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</si>
  <si>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</si>
  <si>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</si>
  <si>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</si>
  <si>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</si>
  <si>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</si>
  <si>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</si>
  <si>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</si>
  <si>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</si>
  <si>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</si>
  <si>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</si>
  <si>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</si>
  <si>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</si>
  <si>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</si>
  <si>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</si>
  <si>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</si>
  <si>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</si>
  <si>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</si>
  <si>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</si>
  <si>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</si>
  <si>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</si>
  <si>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</si>
  <si>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</si>
  <si>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</si>
  <si>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</si>
  <si>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</si>
  <si>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</si>
  <si>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</si>
  <si>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</si>
  <si>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</si>
  <si>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</si>
  <si>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</si>
  <si>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</si>
  <si>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</si>
  <si>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</si>
  <si>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</si>
  <si>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</si>
  <si>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</si>
  <si>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</si>
  <si>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</si>
  <si>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</si>
  <si>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</si>
  <si>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</si>
  <si>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</si>
  <si>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</si>
  <si>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</si>
  <si>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</si>
  <si>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</si>
  <si>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</si>
  <si>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</si>
  <si>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</si>
  <si>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</si>
  <si>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</si>
  <si>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</si>
  <si>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</si>
  <si>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</si>
  <si>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</si>
  <si>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</si>
  <si>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</si>
  <si>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</si>
  <si>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</si>
  <si>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</si>
  <si>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</si>
  <si>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</si>
  <si>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</si>
  <si>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</si>
  <si>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</si>
  <si>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</si>
  <si>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</si>
  <si>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</si>
  <si>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</si>
  <si>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</si>
  <si>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</si>
  <si>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</si>
  <si>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</si>
  <si>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</si>
  <si>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</si>
  <si>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</si>
  <si>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</si>
  <si>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</si>
  <si>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</si>
  <si>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</si>
  <si>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</si>
  <si>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</si>
  <si>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</si>
  <si>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</si>
  <si>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</si>
  <si>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</si>
  <si>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</si>
  <si>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</si>
  <si>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</si>
  <si>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</si>
  <si>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</si>
  <si>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</si>
  <si>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</si>
  <si>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</si>
  <si>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</si>
  <si>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</si>
  <si>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</si>
  <si>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</si>
  <si>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</si>
  <si>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</si>
  <si>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</si>
  <si>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</si>
  <si>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</si>
  <si>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</si>
  <si>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</si>
  <si>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</si>
  <si>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</si>
  <si>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</si>
  <si>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</si>
  <si>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</si>
  <si>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</si>
  <si>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</si>
  <si>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</si>
  <si>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</si>
  <si>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</si>
  <si>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</si>
  <si>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</si>
  <si>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</si>
  <si>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</si>
  <si>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</si>
  <si>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</si>
  <si>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</si>
  <si>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</si>
  <si>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</si>
  <si>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</si>
  <si>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</si>
  <si>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</si>
  <si>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</si>
  <si>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</si>
  <si>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</si>
  <si>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</si>
  <si>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</si>
  <si>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</si>
  <si>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</si>
  <si>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</si>
  <si>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</si>
  <si>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</si>
  <si>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</si>
  <si>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</si>
  <si>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</si>
  <si>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</si>
  <si>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</si>
  <si>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</si>
  <si>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</si>
  <si>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</si>
  <si>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</si>
  <si>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</si>
  <si>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</si>
  <si>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</si>
  <si>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</si>
  <si>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</si>
  <si>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</si>
  <si>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</si>
  <si>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</si>
  <si>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</si>
  <si>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</si>
  <si>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</si>
  <si>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</si>
  <si>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</si>
  <si>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</si>
  <si>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</si>
  <si>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</si>
  <si>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</si>
  <si>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</si>
  <si>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</si>
  <si>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</si>
  <si>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</si>
  <si>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</si>
  <si>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</si>
  <si>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</si>
  <si>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</si>
  <si>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</si>
  <si>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</si>
  <si>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</si>
  <si>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</si>
  <si>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</si>
  <si>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</si>
  <si>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</si>
  <si>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</si>
  <si>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</si>
  <si>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</si>
  <si>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</si>
  <si>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</si>
  <si>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</si>
  <si>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</si>
  <si>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</si>
  <si>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</si>
  <si>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</si>
  <si>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</si>
  <si>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</si>
  <si>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</si>
  <si>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</si>
  <si>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</si>
  <si>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</si>
  <si>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</si>
  <si>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</si>
  <si>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</si>
  <si>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</si>
  <si>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</si>
  <si>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</si>
  <si>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</si>
  <si>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</si>
  <si>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</si>
  <si>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</si>
  <si>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</si>
  <si>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</si>
  <si>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</si>
  <si>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</si>
  <si>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</si>
  <si>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</si>
  <si>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</si>
  <si>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</si>
  <si>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</si>
  <si>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</si>
  <si>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</si>
  <si>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</si>
  <si>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</si>
  <si>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</si>
  <si>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</si>
  <si>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</si>
  <si>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</si>
  <si>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</si>
  <si>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</si>
  <si>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</si>
  <si>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</si>
  <si>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</si>
  <si>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</si>
  <si>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</si>
  <si>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</si>
  <si>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</si>
  <si>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</si>
  <si>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</si>
  <si>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</si>
  <si>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</si>
  <si>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</si>
  <si>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</si>
  <si>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</si>
  <si>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</si>
  <si>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</si>
  <si>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</si>
  <si>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</si>
  <si>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</si>
  <si>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</si>
  <si>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</si>
  <si>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</si>
  <si>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</si>
  <si>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</si>
  <si>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</si>
  <si>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</si>
  <si>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</si>
  <si>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</si>
  <si>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</si>
  <si>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</si>
  <si>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</si>
  <si>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</si>
  <si>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</si>
  <si>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</si>
  <si>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</si>
  <si>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</si>
  <si>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</si>
  <si>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</si>
  <si>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</si>
  <si>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</si>
  <si>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</si>
  <si>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</si>
  <si>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</si>
  <si>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</si>
  <si>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</si>
  <si>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</si>
  <si>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</si>
  <si>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</si>
  <si>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</si>
  <si>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</si>
  <si>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</si>
  <si>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</si>
  <si>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</si>
  <si>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</si>
  <si>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</si>
  <si>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</si>
  <si>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</si>
  <si>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</si>
  <si>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</si>
  <si>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</si>
  <si>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</si>
  <si>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</si>
  <si>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</si>
  <si>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</si>
  <si>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</si>
  <si>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</si>
  <si>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</si>
  <si>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</si>
  <si>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</si>
  <si>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</si>
  <si>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</si>
  <si>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</si>
  <si>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</si>
  <si>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</si>
  <si>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</si>
  <si>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</si>
  <si>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</si>
  <si>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</si>
  <si>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</si>
  <si>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</si>
  <si>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</si>
  <si>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</si>
  <si>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</si>
  <si>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</si>
  <si>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</si>
  <si>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</si>
  <si>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</si>
  <si>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</si>
  <si>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</si>
  <si>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</si>
  <si>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</si>
  <si>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</si>
  <si>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</si>
  <si>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</si>
  <si>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</si>
  <si>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</si>
  <si>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</si>
  <si>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</si>
  <si>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</si>
  <si>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</si>
  <si>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</si>
  <si>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</si>
  <si>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</si>
  <si>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</si>
  <si>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</si>
  <si>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</si>
  <si>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</si>
  <si>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</si>
  <si>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</si>
  <si>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</si>
  <si>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</si>
  <si>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</si>
  <si>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</si>
  <si>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</si>
  <si>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</si>
  <si>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</si>
  <si>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</si>
  <si>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</si>
  <si>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</si>
  <si>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</si>
  <si>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</si>
  <si>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</si>
  <si>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</si>
  <si>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</si>
  <si>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</si>
  <si>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</si>
  <si>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</si>
  <si>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</si>
  <si>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</si>
  <si>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</si>
  <si>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</si>
  <si>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</si>
  <si>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</si>
  <si>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</si>
  <si>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</si>
  <si>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</si>
  <si>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</si>
  <si>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</si>
  <si>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</si>
  <si>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</si>
  <si>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</si>
  <si>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</si>
  <si>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</si>
  <si>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</si>
  <si>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</si>
  <si>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</si>
  <si>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</si>
  <si>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</si>
  <si>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</si>
  <si>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</si>
  <si>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</si>
  <si>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</si>
  <si>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</si>
  <si>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</si>
  <si>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</si>
  <si>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</si>
  <si>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</si>
  <si>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</si>
  <si>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</si>
  <si>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</si>
  <si>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</si>
  <si>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</si>
  <si>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</si>
  <si>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</si>
  <si>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</si>
  <si>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</si>
  <si>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</si>
  <si>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</si>
  <si>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</si>
  <si>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</si>
  <si>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</si>
  <si>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</si>
  <si>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</si>
  <si>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</si>
  <si>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</si>
  <si>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</si>
  <si>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</si>
  <si>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</si>
  <si>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</si>
  <si>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</si>
  <si>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</si>
  <si>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</si>
  <si>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</si>
  <si>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</si>
  <si>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</si>
  <si>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</si>
  <si>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</si>
  <si>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</si>
  <si>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</si>
  <si>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</si>
  <si>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</si>
  <si>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</si>
  <si>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</si>
  <si>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</si>
  <si>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</si>
  <si>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</si>
  <si>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</si>
  <si>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</si>
  <si>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</si>
  <si>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</si>
  <si>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</si>
  <si>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</si>
  <si>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</si>
  <si>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</si>
  <si>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</si>
  <si>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</si>
  <si>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</si>
  <si>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</si>
  <si>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</si>
  <si>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</si>
  <si>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</si>
  <si>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</si>
  <si>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</si>
  <si>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</si>
  <si>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</si>
  <si>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</si>
  <si>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</si>
  <si>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</si>
  <si>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</si>
  <si>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</si>
  <si>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</si>
  <si>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</si>
  <si>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</si>
  <si>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</si>
  <si>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</si>
  <si>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</si>
  <si>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</si>
  <si>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</si>
  <si>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</si>
  <si>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</si>
  <si>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</si>
  <si>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</si>
  <si>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</si>
  <si>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</si>
  <si>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</si>
  <si>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</si>
  <si>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</si>
  <si>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</si>
  <si>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</si>
  <si>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</si>
  <si>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</si>
  <si>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</si>
  <si>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</si>
  <si>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</si>
  <si>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</si>
  <si>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</si>
  <si>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</si>
  <si>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</si>
  <si>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</si>
  <si>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</si>
  <si>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</si>
  <si>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</si>
  <si>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</si>
  <si>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</si>
  <si>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</si>
  <si>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</si>
  <si>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</si>
  <si>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</si>
  <si>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</si>
  <si>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</si>
  <si>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</si>
  <si>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</si>
  <si>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</si>
  <si>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</si>
  <si>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</si>
  <si>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</si>
  <si>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</si>
  <si>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</si>
  <si>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</si>
  <si>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</si>
  <si>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</si>
  <si>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</si>
  <si>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</si>
  <si>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</si>
  <si>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</si>
  <si>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</si>
  <si>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</si>
  <si>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</si>
  <si>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</si>
  <si>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</si>
  <si>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</si>
  <si>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</si>
  <si>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</si>
  <si>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</si>
  <si>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</si>
  <si>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</si>
  <si>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</si>
  <si>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</si>
  <si>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</si>
  <si>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</si>
  <si>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</si>
  <si>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</si>
  <si>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</si>
  <si>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</si>
  <si>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</si>
  <si>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</si>
  <si>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</si>
  <si>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</si>
  <si>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</si>
  <si>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</si>
  <si>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</si>
  <si>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</si>
  <si>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</si>
  <si>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</si>
  <si>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</si>
  <si>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</si>
  <si>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</si>
  <si>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</si>
  <si>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</si>
  <si>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</si>
  <si>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</si>
  <si>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</si>
  <si>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</si>
  <si>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</si>
  <si>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</si>
  <si>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</si>
  <si>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</si>
  <si>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</si>
  <si>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</si>
  <si>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</si>
  <si>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</si>
  <si>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</si>
  <si>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</si>
  <si>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</si>
  <si>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</si>
  <si>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</si>
  <si>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</si>
  <si>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</si>
  <si>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</si>
  <si>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</si>
  <si>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</si>
  <si>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</si>
  <si>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</si>
  <si>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</si>
  <si>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</si>
  <si>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</si>
  <si>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</si>
  <si>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</si>
  <si>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</si>
  <si>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</si>
  <si>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</si>
  <si>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</si>
  <si>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</si>
  <si>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</si>
  <si>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</si>
  <si>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</si>
  <si>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</si>
  <si>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</si>
  <si>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</si>
  <si>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</si>
  <si>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</si>
  <si>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</si>
  <si>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</si>
  <si>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</si>
  <si>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</si>
  <si>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</si>
  <si>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</si>
  <si>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</si>
  <si>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</si>
  <si>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</si>
  <si>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</si>
  <si>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</si>
  <si>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</si>
  <si>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</si>
  <si>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</si>
  <si>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</si>
  <si>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</si>
  <si>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</si>
  <si>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</si>
  <si>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</si>
  <si>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</si>
  <si>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</si>
  <si>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</si>
  <si>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</si>
  <si>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</si>
  <si>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</si>
  <si>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</si>
  <si>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</si>
  <si>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</si>
  <si>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</si>
  <si>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</si>
  <si>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</si>
  <si>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</si>
  <si>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</si>
  <si>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</si>
  <si>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</si>
  <si>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</si>
  <si>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</si>
  <si>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</si>
  <si>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</si>
  <si>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</si>
  <si>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</si>
  <si>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</si>
  <si>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</si>
  <si>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</si>
  <si>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</si>
  <si>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</si>
  <si>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</si>
  <si>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</si>
  <si>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</si>
  <si>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</si>
  <si>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</si>
  <si>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</si>
  <si>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</si>
  <si>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</si>
  <si>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</si>
  <si>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</si>
  <si>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</si>
  <si>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</si>
  <si>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</si>
  <si>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</si>
  <si>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</si>
  <si>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</si>
  <si>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</si>
  <si>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</si>
  <si>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</si>
  <si>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</si>
  <si>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</si>
  <si>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</si>
  <si>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</si>
  <si>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</si>
  <si>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</si>
  <si>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</si>
  <si>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</si>
  <si>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</si>
  <si>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</si>
  <si>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</si>
  <si>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</si>
  <si>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</si>
  <si>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</si>
  <si>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</si>
  <si>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</si>
  <si>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</si>
  <si>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</si>
  <si>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</si>
  <si>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</si>
  <si>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</si>
  <si>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</si>
  <si>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</si>
  <si>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</si>
  <si>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</si>
  <si>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</si>
  <si>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</si>
  <si>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</si>
  <si>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</si>
  <si>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</si>
  <si>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</si>
  <si>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</si>
  <si>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</si>
  <si>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</si>
  <si>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</si>
  <si>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</si>
  <si>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</si>
  <si>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</si>
  <si>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</si>
  <si>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</si>
  <si>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</si>
  <si>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</si>
  <si>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</si>
  <si>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</si>
  <si>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</si>
  <si>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</si>
  <si>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</si>
  <si>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</si>
  <si>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</si>
  <si>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</si>
  <si>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</si>
  <si>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</si>
  <si>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</si>
  <si>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</si>
  <si>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</si>
  <si>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</si>
  <si>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</si>
  <si>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</si>
  <si>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</si>
  <si>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</si>
  <si>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</si>
  <si>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</si>
  <si>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</si>
  <si>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</si>
  <si>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</si>
  <si>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</si>
  <si>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</si>
  <si>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</si>
  <si>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</si>
  <si>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</si>
  <si>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</si>
  <si>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</si>
  <si>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</si>
  <si>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</si>
  <si>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</si>
  <si>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</si>
  <si>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</si>
  <si>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</si>
  <si>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</si>
  <si>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</si>
  <si>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</si>
  <si>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</si>
  <si>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</si>
  <si>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</si>
  <si>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</si>
  <si>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</si>
  <si>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</si>
  <si>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</si>
  <si>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</si>
  <si>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</si>
  <si>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</si>
  <si>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</si>
  <si>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</si>
  <si>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</si>
  <si>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</si>
  <si>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</si>
  <si>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</si>
  <si>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</si>
  <si>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</si>
  <si>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</si>
  <si>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</si>
  <si>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</si>
  <si>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</si>
  <si>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</si>
  <si>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</si>
  <si>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</si>
  <si>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</si>
  <si>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</si>
  <si>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</si>
  <si>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</si>
  <si>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</si>
  <si>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</si>
  <si>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</si>
  <si>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</si>
  <si>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</si>
  <si>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</si>
  <si>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</si>
  <si>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</si>
  <si>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</si>
  <si>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</si>
  <si>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</si>
  <si>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</si>
  <si>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</si>
  <si>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</si>
  <si>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</si>
  <si>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</si>
  <si>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</si>
  <si>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</si>
  <si>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</si>
  <si>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</si>
  <si>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</si>
  <si>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</si>
  <si>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</si>
  <si>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</si>
  <si>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</si>
  <si>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</si>
  <si>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</si>
  <si>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</si>
  <si>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</si>
  <si>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</si>
  <si>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</si>
  <si>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</si>
  <si>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</si>
  <si>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</si>
  <si>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</si>
  <si>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</si>
  <si>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</si>
  <si>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</si>
  <si>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</si>
  <si>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</si>
  <si>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</si>
  <si>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</si>
  <si>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</si>
  <si>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</si>
  <si>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</si>
  <si>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</si>
  <si>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</si>
  <si>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</si>
  <si>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</si>
  <si>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</si>
  <si>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</si>
  <si>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</si>
  <si>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</si>
  <si>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</si>
  <si>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</si>
  <si>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</si>
  <si>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</si>
  <si>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</si>
  <si>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</si>
  <si>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</si>
  <si>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</si>
  <si>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</si>
  <si>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</si>
  <si>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</si>
  <si>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</si>
  <si>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</si>
  <si>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</si>
  <si>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</si>
  <si>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</si>
  <si>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</si>
  <si>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</si>
  <si>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</si>
  <si>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</si>
  <si>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</si>
  <si>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</si>
  <si>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</si>
  <si>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</si>
  <si>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</si>
  <si>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</si>
  <si>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</si>
  <si>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</si>
  <si>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</si>
  <si>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</si>
  <si>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</si>
  <si>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</si>
  <si>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</si>
  <si>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</si>
  <si>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</si>
  <si>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</si>
  <si>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</si>
  <si>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</si>
  <si>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</si>
  <si>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</si>
  <si>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</si>
  <si>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</si>
  <si>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</si>
  <si>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</si>
  <si>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</si>
  <si>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</si>
  <si>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</si>
  <si>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</si>
  <si>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</si>
  <si>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</si>
  <si>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</si>
  <si>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</si>
  <si>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</si>
  <si>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</si>
  <si>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</si>
  <si>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</si>
  <si>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</si>
  <si>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</si>
  <si>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</si>
  <si>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</si>
  <si>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</si>
  <si>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</si>
  <si>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</si>
  <si>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</si>
  <si>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</si>
  <si>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</si>
  <si>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</si>
  <si>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</si>
  <si>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</si>
  <si>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</si>
  <si>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</si>
  <si>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</si>
  <si>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</si>
  <si>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</si>
  <si>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</si>
  <si>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</si>
  <si>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</si>
  <si>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</si>
  <si>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</si>
  <si>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</si>
  <si>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</si>
  <si>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</si>
  <si>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</si>
  <si>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</si>
  <si>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</si>
  <si>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</si>
  <si>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</si>
  <si>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</si>
  <si>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</si>
  <si>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</si>
  <si>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</si>
  <si>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</si>
  <si>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</si>
  <si>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</si>
  <si>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</si>
  <si>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</si>
  <si>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</si>
  <si>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</si>
  <si>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</si>
  <si>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</si>
  <si>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</si>
  <si>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</si>
  <si>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</si>
  <si>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</si>
  <si>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</si>
  <si>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</si>
  <si>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</si>
  <si>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</si>
  <si>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</si>
  <si>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</si>
  <si>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</si>
  <si>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</si>
  <si>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</si>
  <si>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</si>
  <si>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</si>
  <si>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</si>
  <si>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</si>
  <si>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</si>
  <si>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</si>
  <si>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</si>
  <si>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</si>
  <si>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</si>
  <si>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</si>
  <si>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</si>
  <si>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</si>
  <si>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</si>
  <si>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</si>
  <si>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</si>
  <si>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</si>
  <si>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</si>
  <si>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</si>
  <si>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</si>
  <si>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</si>
  <si>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</si>
  <si>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</si>
  <si>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</si>
  <si>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</si>
  <si>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</si>
  <si>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</si>
  <si>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</si>
  <si>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</si>
  <si>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</si>
  <si>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</si>
  <si>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</si>
  <si>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</si>
  <si>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</si>
  <si>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</si>
  <si>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</si>
  <si>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</si>
  <si>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</si>
  <si>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</si>
  <si>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</si>
  <si>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</si>
  <si>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</si>
  <si>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</si>
  <si>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</si>
  <si>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</si>
  <si>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</si>
  <si>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</si>
  <si>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</si>
  <si>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</si>
  <si>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</si>
  <si>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</si>
  <si>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</si>
  <si>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</si>
  <si>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</si>
  <si>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</si>
  <si>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</si>
  <si>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</si>
  <si>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</si>
  <si>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</si>
  <si>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</si>
  <si>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</si>
  <si>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</si>
  <si>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</si>
  <si>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</si>
  <si>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</si>
  <si>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</si>
  <si>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</si>
  <si>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</si>
  <si>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</si>
  <si>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</si>
  <si>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</si>
  <si>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</si>
  <si>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</si>
  <si>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</si>
  <si>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</si>
  <si>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</si>
  <si>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</si>
  <si>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</si>
  <si>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</si>
  <si>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</si>
  <si>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</si>
  <si>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</si>
  <si>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</si>
  <si>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</si>
  <si>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</si>
  <si>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</si>
  <si>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</si>
  <si>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</si>
  <si>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</si>
  <si>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</si>
  <si>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</si>
  <si>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</si>
  <si>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</si>
  <si>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</si>
  <si>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</si>
  <si>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</si>
  <si>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</si>
  <si>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</si>
  <si>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</si>
  <si>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</si>
  <si>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</si>
  <si>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</si>
  <si>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</si>
  <si>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</si>
  <si>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</si>
  <si>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</si>
  <si>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</si>
  <si>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</si>
  <si>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</si>
  <si>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</si>
  <si>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</si>
  <si>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</si>
  <si>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</si>
  <si>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</si>
  <si>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</si>
  <si>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</si>
  <si>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</si>
  <si>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</si>
  <si>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</si>
  <si>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</si>
  <si>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</si>
  <si>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</si>
  <si>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</si>
  <si>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</si>
  <si>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</si>
  <si>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</si>
  <si>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</si>
  <si>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</si>
  <si>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</si>
  <si>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</si>
  <si>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</si>
  <si>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</si>
  <si>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</si>
  <si>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</si>
  <si>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</si>
  <si>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</si>
  <si>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</si>
  <si>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</si>
  <si>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</si>
  <si>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</si>
  <si>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</si>
  <si>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</si>
  <si>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</si>
  <si>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</si>
  <si>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</si>
  <si>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</si>
  <si>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</si>
  <si>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</si>
  <si>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</si>
  <si>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</si>
  <si>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</si>
  <si>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</si>
  <si>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</si>
  <si>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</si>
  <si>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</si>
  <si>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</si>
  <si>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</si>
  <si>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</si>
  <si>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</si>
  <si>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</si>
  <si>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</si>
  <si>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</si>
  <si>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</si>
  <si>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</si>
  <si>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</si>
  <si>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</si>
  <si>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</si>
  <si>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</si>
  <si>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</si>
  <si>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</si>
  <si>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</si>
  <si>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</si>
  <si>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</si>
  <si>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</si>
  <si>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</si>
  <si>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</si>
  <si>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</si>
  <si>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</si>
  <si>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</si>
  <si>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</si>
  <si>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</si>
  <si>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</si>
  <si>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</si>
  <si>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</si>
  <si>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</si>
  <si>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</si>
  <si>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</si>
  <si>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</si>
  <si>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</si>
  <si>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</si>
  <si>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</si>
  <si>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</si>
  <si>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</si>
  <si>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</si>
  <si>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</si>
  <si>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</si>
  <si>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</si>
  <si>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</si>
  <si>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</si>
  <si>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</si>
  <si>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</si>
  <si>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</si>
  <si>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</si>
  <si>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</si>
  <si>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</si>
  <si>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</si>
  <si>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</si>
  <si>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</si>
  <si>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</si>
  <si>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</si>
  <si>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</si>
  <si>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</si>
  <si>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</si>
  <si>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</si>
  <si>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</si>
  <si>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</si>
  <si>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</si>
  <si>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</si>
  <si>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</si>
  <si>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</si>
  <si>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</si>
  <si>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</si>
  <si>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</si>
  <si>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</si>
  <si>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</si>
  <si>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</si>
  <si>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</si>
  <si>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</si>
  <si>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</si>
  <si>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</si>
  <si>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</si>
  <si>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</si>
  <si>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</si>
  <si>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</si>
  <si>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</si>
  <si>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</si>
  <si>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</si>
  <si>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</si>
  <si>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</si>
  <si>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</si>
  <si>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</si>
  <si>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</si>
  <si>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</si>
  <si>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</si>
  <si>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</si>
  <si>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</si>
  <si>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</si>
  <si>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</si>
  <si>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</si>
  <si>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</si>
  <si>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</si>
  <si>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</si>
  <si>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</si>
  <si>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</si>
  <si>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</si>
  <si>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</si>
  <si>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</si>
  <si>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</si>
  <si>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</si>
  <si>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</si>
  <si>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</si>
  <si>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</si>
  <si>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</si>
  <si>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</si>
  <si>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</si>
  <si>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</si>
  <si>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</si>
  <si>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</si>
  <si>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</si>
  <si>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</si>
  <si>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</si>
  <si>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</si>
  <si>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</si>
  <si>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</si>
  <si>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</si>
  <si>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</si>
  <si>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</si>
  <si>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</si>
  <si>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</si>
  <si>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</si>
  <si>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</si>
  <si>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</si>
  <si>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</si>
  <si>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</si>
  <si>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</si>
  <si>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</si>
  <si>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</si>
  <si>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</si>
  <si>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</si>
  <si>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</si>
  <si>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</si>
  <si>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</si>
  <si>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</si>
  <si>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</si>
  <si>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</si>
  <si>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</si>
  <si>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</si>
  <si>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</si>
  <si>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</si>
  <si>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</si>
  <si>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</si>
  <si>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</si>
  <si>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</si>
  <si>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</si>
  <si>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</si>
  <si>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</si>
  <si>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</si>
  <si>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</si>
  <si>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</si>
  <si>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</si>
  <si>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</si>
  <si>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</si>
  <si>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</si>
  <si>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</si>
  <si>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</si>
  <si>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</si>
  <si>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</si>
  <si>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</si>
  <si>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</si>
  <si>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</si>
  <si>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</si>
  <si>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</si>
  <si>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</si>
  <si>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</si>
  <si>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</si>
  <si>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</si>
  <si>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</si>
  <si>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</si>
  <si>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</si>
  <si>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</si>
  <si>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</si>
  <si>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</si>
  <si>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</si>
  <si>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</si>
  <si>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</si>
  <si>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</si>
  <si>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</si>
  <si>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</si>
  <si>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</si>
  <si>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</si>
  <si>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</si>
  <si>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</si>
  <si>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</si>
  <si>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</si>
  <si>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</si>
  <si>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</si>
  <si>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</si>
  <si>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</si>
  <si>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</si>
  <si>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</si>
  <si>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</si>
  <si>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</si>
  <si>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</si>
  <si>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</si>
  <si>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</si>
  <si>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</si>
  <si>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</si>
  <si>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</si>
  <si>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</si>
  <si>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</si>
  <si>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</si>
  <si>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</si>
  <si>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</si>
  <si>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</si>
  <si>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</si>
  <si>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</si>
  <si>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</si>
  <si>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</si>
  <si>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</si>
  <si>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</si>
  <si>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</si>
  <si>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</si>
  <si>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</si>
  <si>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</si>
  <si>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</si>
  <si>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</si>
  <si>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</si>
  <si>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</si>
  <si>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</si>
  <si>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</si>
  <si>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</si>
  <si>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</si>
  <si>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</si>
  <si>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</si>
  <si>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</si>
  <si>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</si>
  <si>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</si>
  <si>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</si>
  <si>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</si>
  <si>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</si>
  <si>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</si>
  <si>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</si>
  <si>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</si>
  <si>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</si>
  <si>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</si>
  <si>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</si>
  <si>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</si>
  <si>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</si>
  <si>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</si>
  <si>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</si>
  <si>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</si>
  <si>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</si>
  <si>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</si>
  <si>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</si>
  <si>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</si>
  <si>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</si>
  <si>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</si>
  <si>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</si>
  <si>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</si>
  <si>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</si>
  <si>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</si>
  <si>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</si>
  <si>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</si>
  <si>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</si>
  <si>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</si>
  <si>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</si>
  <si>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</si>
  <si>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</si>
  <si>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</si>
  <si>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</si>
  <si>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</si>
  <si>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</si>
  <si>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</si>
  <si>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</si>
  <si>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</si>
  <si>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</si>
  <si>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</si>
  <si>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</si>
  <si>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</si>
  <si>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</si>
  <si>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</si>
  <si>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</si>
  <si>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</si>
  <si>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</si>
  <si>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</si>
  <si>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</si>
  <si>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</si>
  <si>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</si>
  <si>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</si>
  <si>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</si>
  <si>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</si>
  <si>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</si>
  <si>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</si>
  <si>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</si>
  <si>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</si>
  <si>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</si>
  <si>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</si>
  <si>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</si>
  <si>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</si>
  <si>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</si>
  <si>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</si>
  <si>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</si>
  <si>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</si>
  <si>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</si>
  <si>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</si>
  <si>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</si>
  <si>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</si>
  <si>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</si>
  <si>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</si>
  <si>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</si>
  <si>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</si>
  <si>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</si>
  <si>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</si>
  <si>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</si>
  <si>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</si>
  <si>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</si>
  <si>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</si>
  <si>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</si>
  <si>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</si>
  <si>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</si>
  <si>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</si>
  <si>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</si>
  <si>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</si>
  <si>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</si>
  <si>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</si>
  <si>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</si>
  <si>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</si>
  <si>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</si>
  <si>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</si>
  <si>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</si>
  <si>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</si>
  <si>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</si>
  <si>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</si>
  <si>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</si>
  <si>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</si>
  <si>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</si>
  <si>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</si>
  <si>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</si>
  <si>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</si>
  <si>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</si>
  <si>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</si>
  <si>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</si>
  <si>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</si>
  <si>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</si>
  <si>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</si>
  <si>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</si>
  <si>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</si>
  <si>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</si>
  <si>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</si>
  <si>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</si>
  <si>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</si>
  <si>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</si>
  <si>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</si>
  <si>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</si>
  <si>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</si>
  <si>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</si>
  <si>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</si>
  <si>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</si>
  <si>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</si>
  <si>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</si>
  <si>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</si>
  <si>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</si>
  <si>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</si>
  <si>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</si>
  <si>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</si>
  <si>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</si>
  <si>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</si>
  <si>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</si>
  <si>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</si>
  <si>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</si>
  <si>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</si>
  <si>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</si>
  <si>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</si>
  <si>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</si>
  <si>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</si>
  <si>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</si>
  <si>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</si>
  <si>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</si>
  <si>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</si>
  <si>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</si>
  <si>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</si>
  <si>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</si>
  <si>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</si>
  <si>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</si>
  <si>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</si>
  <si>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</si>
  <si>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</si>
  <si>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</si>
  <si>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</si>
  <si>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</si>
  <si>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</si>
  <si>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</si>
  <si>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</si>
  <si>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</si>
  <si>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</si>
  <si>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</si>
  <si>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</si>
  <si>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</si>
  <si>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</si>
  <si>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</si>
  <si>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</si>
  <si>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</si>
  <si>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</si>
  <si>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</si>
  <si>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</si>
  <si>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</si>
  <si>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</si>
  <si>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</si>
  <si>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</si>
  <si>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</si>
  <si>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</si>
  <si>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</si>
  <si>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</si>
  <si>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</si>
  <si>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</si>
  <si>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</si>
  <si>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</si>
  <si>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</si>
  <si>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</si>
  <si>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</si>
  <si>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</si>
  <si>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</si>
  <si>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</si>
  <si>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</si>
  <si>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</si>
  <si>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</si>
  <si>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</si>
  <si>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</si>
  <si>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</si>
  <si>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</si>
  <si>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</si>
  <si>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</si>
  <si>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</si>
  <si>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</si>
  <si>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</si>
  <si>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</si>
  <si>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</si>
  <si>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</si>
  <si>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</si>
  <si>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</si>
  <si>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</si>
  <si>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</si>
  <si>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</si>
  <si>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</si>
  <si>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</si>
  <si>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</si>
  <si>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</si>
  <si>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</si>
  <si>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</si>
  <si>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</si>
  <si>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</si>
  <si>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</si>
  <si>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</si>
  <si>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</si>
  <si>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</si>
  <si>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</si>
  <si>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</si>
  <si>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</si>
  <si>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</si>
  <si>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</si>
  <si>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</si>
  <si>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</si>
  <si>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</si>
  <si>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</si>
  <si>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</si>
  <si>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</si>
  <si>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</si>
  <si>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</si>
  <si>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</si>
  <si>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</si>
  <si>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</si>
  <si>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</si>
  <si>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</si>
  <si>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</si>
  <si>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</si>
  <si>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</si>
  <si>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</si>
  <si>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</si>
  <si>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</si>
  <si>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</si>
  <si>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</si>
  <si>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</si>
  <si>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</si>
  <si>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</si>
  <si>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</si>
  <si>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</si>
  <si>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</si>
  <si>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</si>
  <si>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</si>
  <si>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</si>
  <si>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</si>
  <si>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</si>
  <si>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</si>
  <si>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</si>
  <si>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</si>
  <si>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</si>
  <si>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</si>
  <si>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</si>
  <si>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</si>
  <si>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</si>
  <si>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</si>
  <si>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</si>
  <si>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</si>
  <si>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</si>
  <si>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</si>
  <si>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</si>
  <si>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</si>
  <si>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</si>
  <si>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</si>
  <si>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</si>
  <si>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</si>
  <si>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</si>
  <si>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</si>
  <si>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</si>
  <si>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</si>
  <si>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</si>
  <si>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</si>
  <si>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</si>
  <si>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</si>
  <si>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</si>
  <si>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</si>
  <si>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</si>
  <si>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</si>
  <si>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</si>
  <si>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</si>
  <si>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</si>
  <si>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</si>
  <si>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</si>
  <si>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</si>
  <si>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</si>
  <si>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</si>
  <si>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</si>
  <si>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</si>
  <si>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</si>
  <si>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</si>
  <si>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</si>
  <si>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</si>
  <si>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</si>
  <si>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</si>
  <si>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</si>
  <si>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</si>
  <si>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</si>
  <si>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</si>
  <si>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</si>
  <si>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</si>
  <si>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</si>
  <si>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</si>
  <si>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</si>
  <si>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</si>
  <si>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</si>
  <si>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</si>
  <si>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</si>
  <si>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</si>
  <si>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</si>
  <si>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</si>
  <si>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</si>
  <si>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</si>
  <si>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</si>
  <si>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</si>
  <si>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</si>
  <si>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</si>
  <si>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</si>
  <si>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</si>
  <si>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</si>
  <si>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</si>
  <si>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</si>
  <si>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</si>
  <si>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</si>
  <si>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</si>
  <si>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</si>
  <si>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</si>
  <si>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</si>
  <si>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</si>
  <si>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</si>
  <si>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</si>
  <si>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</si>
  <si>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</si>
  <si>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</si>
  <si>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</si>
  <si>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</si>
  <si>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</si>
  <si>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</si>
  <si>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</si>
  <si>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</si>
  <si>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</si>
  <si>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</si>
  <si>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</si>
  <si>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</si>
  <si>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</si>
  <si>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</si>
  <si>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</si>
  <si>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</si>
  <si>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</si>
  <si>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</si>
  <si>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</si>
  <si>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</si>
  <si>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</si>
  <si>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</si>
  <si>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</si>
  <si>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</si>
  <si>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</si>
  <si>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</si>
  <si>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</si>
  <si>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</si>
  <si>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</si>
  <si>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</si>
  <si>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</si>
  <si>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</si>
  <si>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</si>
  <si>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</si>
  <si>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</si>
  <si>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</si>
  <si>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</si>
  <si>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</si>
  <si>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</si>
  <si>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</si>
  <si>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</si>
  <si>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</si>
  <si>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</si>
  <si>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</si>
  <si>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</si>
  <si>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</si>
  <si>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</si>
  <si>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</si>
  <si>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</si>
  <si>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</si>
  <si>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</si>
  <si>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</si>
  <si>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</si>
  <si>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</si>
  <si>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</si>
  <si>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</si>
  <si>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</si>
  <si>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</si>
  <si>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</si>
  <si>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</si>
  <si>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</si>
  <si>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</si>
  <si>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</si>
  <si>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</si>
  <si>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</si>
  <si>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</si>
  <si>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</si>
  <si>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</si>
  <si>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</si>
  <si>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</si>
  <si>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</si>
  <si>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</si>
  <si>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</si>
  <si>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</si>
  <si>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</si>
  <si>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</si>
  <si>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</si>
  <si>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</si>
  <si>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</si>
  <si>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</si>
  <si>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</si>
  <si>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</si>
  <si>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</si>
  <si>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</si>
  <si>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</si>
  <si>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</si>
  <si>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</si>
  <si>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</si>
  <si>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</si>
  <si>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</si>
  <si>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</si>
  <si>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</si>
  <si>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</si>
  <si>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</si>
  <si>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</si>
  <si>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</si>
  <si>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</si>
  <si>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</si>
  <si>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</si>
  <si>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</si>
  <si>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</si>
  <si>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</si>
  <si>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</si>
  <si>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</si>
  <si>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</si>
  <si>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</si>
  <si>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</si>
  <si>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</si>
  <si>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</si>
  <si>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</si>
  <si>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</si>
  <si>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</si>
  <si>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</si>
  <si>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</si>
  <si>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</si>
  <si>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</si>
  <si>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</si>
  <si>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</si>
  <si>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</si>
  <si>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</si>
  <si>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</si>
  <si>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</si>
  <si>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</si>
  <si>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</si>
  <si>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</si>
  <si>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</si>
  <si>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</si>
  <si>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</si>
  <si>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</si>
  <si>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</si>
  <si>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</si>
  <si>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</si>
  <si>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</si>
  <si>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</si>
  <si>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</si>
  <si>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</si>
  <si>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</si>
  <si>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</si>
  <si>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</si>
  <si>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</si>
  <si>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</si>
  <si>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</si>
  <si>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</si>
  <si>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</si>
  <si>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</si>
  <si>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</si>
  <si>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</si>
  <si>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</si>
  <si>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</si>
  <si>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</si>
  <si>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</si>
  <si>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</si>
  <si>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</si>
  <si>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</si>
  <si>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</si>
  <si>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</si>
  <si>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</si>
  <si>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</si>
  <si>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</si>
  <si>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</si>
  <si>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</si>
  <si>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</si>
  <si>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</si>
  <si>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</si>
  <si>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</si>
  <si>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</si>
  <si>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</si>
  <si>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</si>
  <si>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</si>
  <si>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</si>
  <si>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</si>
  <si>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</si>
  <si>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</si>
  <si>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</si>
  <si>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</si>
  <si>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</si>
  <si>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</si>
  <si>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</si>
  <si>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</si>
  <si>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</si>
  <si>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</si>
  <si>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</si>
  <si>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</si>
  <si>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</si>
  <si>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</si>
  <si>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</si>
  <si>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</si>
  <si>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</si>
  <si>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</si>
  <si>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</si>
  <si>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</si>
  <si>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</si>
  <si>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</si>
  <si>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</si>
  <si>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</si>
  <si>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</si>
  <si>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</si>
  <si>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</si>
  <si>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</si>
  <si>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</si>
  <si>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</si>
  <si>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</si>
  <si>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</si>
  <si>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</si>
  <si>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</si>
  <si>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</si>
  <si>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</si>
  <si>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</si>
  <si>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</si>
  <si>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</si>
  <si>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</si>
  <si>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</si>
  <si>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</si>
  <si>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</si>
  <si>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</si>
  <si>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</si>
  <si>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</si>
  <si>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</si>
  <si>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</si>
  <si>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</si>
  <si>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</si>
  <si>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</si>
  <si>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</si>
  <si>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</si>
  <si>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</si>
  <si>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</si>
  <si>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</si>
  <si>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</si>
  <si>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</si>
  <si>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</si>
  <si>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</si>
  <si>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</si>
  <si>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</si>
  <si>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</si>
  <si>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</si>
  <si>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</si>
  <si>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</si>
  <si>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</si>
  <si>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</si>
  <si>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</si>
  <si>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</si>
  <si>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</si>
  <si>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</si>
  <si>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</si>
  <si>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</si>
  <si>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</si>
  <si>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</si>
  <si>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</si>
  <si>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</si>
  <si>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</si>
  <si>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</si>
  <si>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</si>
  <si>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</si>
  <si>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</si>
  <si>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</si>
  <si>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</si>
  <si>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</si>
  <si>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</si>
  <si>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</si>
  <si>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</si>
  <si>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</si>
  <si>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</si>
  <si>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</si>
  <si>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</si>
  <si>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</si>
  <si>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</si>
  <si>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</si>
  <si>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</si>
  <si>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</si>
  <si>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</si>
  <si>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</si>
  <si>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</si>
  <si>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</si>
  <si>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</si>
  <si>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</si>
  <si>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</si>
  <si>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</si>
  <si>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</si>
  <si>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</si>
  <si>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</si>
  <si>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</si>
  <si>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</si>
  <si>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</si>
  <si>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</si>
  <si>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</si>
  <si>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</si>
  <si>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</si>
  <si>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</si>
  <si>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</si>
  <si>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</si>
  <si>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</si>
  <si>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</si>
  <si>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</si>
  <si>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</si>
  <si>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</si>
  <si>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</si>
  <si>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</si>
  <si>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</si>
  <si>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</si>
  <si>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</si>
  <si>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</si>
  <si>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</si>
  <si>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</si>
  <si>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</si>
  <si>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</si>
  <si>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</si>
  <si>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</si>
  <si>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</si>
  <si>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</si>
  <si>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</si>
  <si>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</si>
  <si>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</si>
  <si>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</si>
  <si>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</si>
  <si>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</si>
  <si>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</si>
  <si>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</si>
  <si>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</si>
  <si>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</si>
  <si>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</si>
  <si>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</si>
  <si>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</si>
  <si>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</si>
  <si>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</si>
  <si>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</si>
  <si>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</si>
  <si>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</si>
  <si>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</si>
  <si>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</si>
  <si>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</si>
  <si>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</si>
  <si>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</si>
  <si>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</si>
  <si>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</si>
  <si>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</si>
  <si>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</si>
  <si>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</si>
  <si>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</si>
  <si>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</si>
  <si>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</si>
  <si>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</si>
  <si>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</si>
  <si>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</si>
  <si>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</si>
  <si>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</si>
  <si>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</si>
  <si>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</si>
  <si>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</si>
  <si>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</si>
  <si>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</si>
  <si>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</si>
  <si>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</si>
  <si>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</si>
  <si>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</si>
  <si>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</si>
  <si>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</si>
  <si>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</si>
  <si>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</si>
  <si>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</si>
  <si>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</si>
  <si>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</si>
  <si>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</si>
  <si>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</si>
  <si>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</si>
  <si>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</si>
  <si>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</si>
  <si>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</si>
  <si>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</si>
  <si>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</si>
  <si>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</si>
  <si>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</si>
  <si>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</si>
  <si>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</si>
  <si>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</si>
  <si>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</si>
  <si>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</si>
  <si>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</si>
  <si>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</si>
  <si>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</si>
  <si>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</si>
  <si>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</si>
  <si>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</si>
  <si>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</si>
  <si>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</si>
  <si>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</si>
  <si>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</si>
  <si>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</si>
  <si>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</si>
  <si>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</si>
  <si>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</si>
  <si>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</si>
  <si>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</si>
  <si>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</si>
  <si>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</si>
  <si>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</si>
  <si>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</si>
  <si>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</si>
  <si>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</si>
  <si>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</si>
  <si>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</si>
  <si>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</si>
  <si>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</si>
  <si>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</si>
  <si>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</si>
  <si>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</si>
  <si>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</si>
  <si>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</si>
  <si>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</si>
  <si>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</si>
  <si>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</si>
  <si>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</si>
  <si>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</si>
  <si>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</si>
  <si>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</si>
  <si>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</si>
  <si>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</si>
  <si>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</si>
  <si>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</si>
  <si>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</si>
  <si>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</si>
  <si>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</si>
  <si>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</si>
  <si>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</si>
  <si>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</si>
  <si>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</si>
  <si>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</si>
  <si>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</si>
  <si>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</si>
  <si>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</si>
  <si>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</si>
  <si>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</si>
  <si>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</si>
  <si>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</si>
  <si>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</si>
  <si>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</si>
  <si>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</si>
  <si>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</si>
  <si>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</si>
  <si>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</si>
  <si>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</si>
  <si>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</si>
  <si>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</si>
  <si>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</si>
  <si>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</si>
  <si>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</si>
  <si>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</si>
  <si>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</si>
  <si>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</si>
  <si>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</si>
  <si>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</si>
  <si>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</si>
  <si>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</si>
  <si>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</si>
  <si>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</si>
  <si>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</si>
  <si>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</si>
  <si>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</si>
  <si>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</si>
  <si>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</si>
  <si>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</si>
  <si>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</si>
  <si>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</si>
  <si>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</si>
  <si>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</si>
  <si>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</si>
  <si>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</si>
  <si>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</si>
  <si>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</si>
  <si>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</si>
  <si>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</si>
  <si>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</si>
  <si>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</si>
  <si>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</si>
  <si>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</si>
  <si>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</si>
  <si>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</si>
  <si>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</si>
  <si>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</si>
  <si>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</si>
  <si>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</si>
  <si>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</si>
  <si>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</si>
  <si>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</si>
  <si>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</si>
  <si>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</si>
  <si>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</si>
  <si>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</si>
  <si>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</si>
  <si>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</si>
  <si>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</si>
  <si>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</si>
  <si>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</si>
  <si>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</si>
  <si>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</si>
  <si>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</si>
  <si>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</si>
  <si>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</si>
  <si>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</si>
  <si>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</si>
  <si>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</si>
  <si>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</si>
  <si>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</si>
  <si>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</si>
  <si>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</si>
  <si>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</si>
  <si>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</si>
  <si>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</si>
  <si>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</si>
  <si>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</si>
  <si>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</si>
  <si>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</si>
  <si>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</si>
  <si>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</si>
  <si>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</si>
  <si>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</si>
  <si>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</si>
  <si>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</si>
  <si>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</si>
  <si>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</si>
  <si>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</si>
  <si>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</si>
  <si>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</si>
  <si>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</si>
  <si>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</si>
  <si>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</si>
  <si>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</si>
  <si>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</si>
  <si>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</si>
  <si>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</si>
  <si>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</si>
  <si>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</si>
  <si>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</si>
  <si>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</si>
  <si>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</si>
  <si>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</si>
  <si>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</si>
  <si>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</si>
  <si>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</si>
  <si>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</si>
  <si>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</si>
  <si>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</si>
  <si>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</si>
  <si>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</si>
  <si>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</si>
  <si>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</si>
  <si>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</si>
  <si>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</si>
  <si>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</si>
  <si>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</si>
  <si>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</si>
  <si>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</si>
  <si>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</si>
  <si>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</si>
  <si>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</si>
  <si>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</si>
  <si>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</si>
  <si>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</si>
  <si>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</si>
  <si>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</si>
  <si>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</si>
  <si>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</si>
  <si>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</si>
  <si>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</si>
  <si>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</si>
  <si>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</si>
  <si>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</si>
  <si>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</si>
  <si>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</si>
  <si>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</si>
  <si>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</si>
  <si>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</si>
  <si>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</si>
  <si>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</si>
  <si>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</si>
  <si>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</si>
  <si>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</si>
  <si>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</si>
  <si>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</si>
  <si>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</si>
  <si>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</si>
  <si>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</si>
  <si>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</si>
  <si>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</si>
  <si>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</si>
  <si>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</si>
  <si>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</si>
  <si>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</si>
  <si>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</si>
  <si>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</si>
  <si>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</si>
  <si>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</si>
  <si>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</si>
  <si>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</si>
  <si>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</si>
  <si>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</si>
  <si>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</si>
  <si>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</si>
  <si>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</si>
  <si>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</si>
  <si>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</si>
  <si>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</si>
  <si>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</si>
  <si>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</si>
  <si>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</si>
  <si>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</si>
  <si>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</si>
  <si>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</si>
  <si>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</si>
  <si>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</si>
  <si>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</si>
  <si>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</si>
  <si>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</si>
  <si>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</si>
  <si>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</si>
  <si>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</si>
  <si>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</si>
  <si>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</si>
  <si>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</si>
  <si>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</si>
  <si>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</si>
  <si>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</si>
  <si>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</si>
  <si>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</si>
  <si>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</si>
  <si>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</si>
  <si>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</si>
  <si>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</si>
  <si>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</si>
  <si>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</si>
  <si>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</si>
  <si>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</si>
  <si>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</si>
  <si>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</si>
  <si>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</si>
  <si>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</si>
  <si>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</si>
  <si>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</si>
  <si>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</si>
  <si>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</si>
  <si>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</si>
  <si>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</si>
  <si>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</si>
  <si>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</si>
  <si>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</si>
  <si>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</si>
  <si>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</si>
  <si>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</si>
  <si>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</si>
  <si>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</si>
  <si>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</si>
  <si>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</si>
  <si>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</si>
  <si>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</si>
  <si>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</si>
  <si>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</si>
  <si>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</si>
  <si>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</si>
  <si>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</si>
  <si>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</si>
  <si>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</si>
  <si>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</si>
  <si>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</si>
  <si>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</si>
  <si>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</si>
  <si>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</si>
  <si>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</si>
  <si>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</si>
  <si>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</si>
  <si>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</si>
  <si>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</si>
  <si>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</si>
  <si>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</si>
  <si>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</si>
  <si>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</si>
  <si>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</si>
  <si>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</si>
  <si>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</si>
  <si>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</si>
  <si>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</si>
  <si>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</si>
  <si>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</si>
  <si>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</si>
  <si>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</si>
  <si>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</si>
  <si>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</si>
  <si>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</si>
  <si>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</si>
  <si>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</si>
  <si>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</si>
  <si>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</si>
  <si>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</si>
  <si>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</si>
  <si>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</si>
  <si>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</si>
  <si>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</si>
  <si>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</si>
  <si>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</si>
  <si>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</si>
  <si>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</si>
  <si>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</si>
  <si>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</si>
  <si>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</si>
  <si>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</si>
  <si>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</si>
  <si>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</si>
  <si>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</si>
  <si>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</si>
  <si>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</si>
  <si>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</si>
  <si>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</si>
  <si>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</si>
  <si>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</si>
  <si>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</si>
  <si>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</si>
  <si>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</si>
  <si>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</si>
  <si>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</si>
  <si>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</si>
  <si>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</si>
  <si>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</si>
  <si>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</si>
  <si>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</si>
  <si>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</si>
  <si>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</si>
  <si>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</si>
  <si>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</si>
  <si>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</si>
  <si>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</si>
  <si>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</si>
  <si>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</si>
  <si>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</si>
  <si>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</si>
  <si>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</si>
  <si>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</si>
  <si>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</si>
  <si>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</si>
  <si>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</si>
  <si>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</si>
  <si>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</si>
  <si>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</si>
  <si>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</si>
  <si>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</si>
  <si>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</si>
  <si>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</si>
  <si>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</si>
  <si>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</si>
  <si>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</si>
  <si>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</si>
  <si>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</si>
  <si>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</si>
  <si>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</si>
  <si>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</si>
  <si>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</si>
  <si>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</si>
  <si>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</si>
  <si>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</si>
  <si>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</si>
  <si>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</si>
  <si>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</si>
  <si>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</si>
  <si>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</si>
  <si>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</si>
  <si>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</si>
  <si>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</si>
  <si>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</si>
  <si>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</si>
  <si>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</si>
  <si>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</si>
  <si>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</si>
  <si>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</si>
  <si>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</si>
  <si>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</si>
  <si>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</si>
  <si>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</si>
  <si>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</si>
  <si>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</si>
  <si>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</si>
  <si>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</si>
  <si>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</si>
  <si>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</si>
  <si>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</si>
  <si>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</si>
  <si>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</si>
  <si>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</si>
  <si>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</si>
  <si>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</si>
  <si>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</si>
  <si>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</si>
  <si>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</si>
  <si>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</si>
  <si>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</si>
  <si>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</si>
  <si>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</si>
  <si>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</si>
  <si>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</si>
  <si>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</si>
  <si>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</si>
  <si>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</si>
  <si>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</si>
  <si>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</si>
  <si>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</si>
  <si>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</si>
  <si>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</si>
  <si>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</si>
  <si>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</si>
  <si>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</si>
  <si>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</si>
  <si>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</si>
  <si>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</si>
  <si>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</si>
  <si>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</si>
  <si>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</si>
  <si>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</si>
  <si>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</si>
  <si>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</si>
  <si>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</si>
  <si>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</si>
  <si>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</si>
  <si>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</si>
  <si>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</si>
  <si>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</si>
  <si>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</si>
  <si>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</si>
  <si>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</si>
  <si>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</si>
  <si>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</si>
  <si>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</si>
  <si>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</si>
  <si>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</si>
  <si>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</si>
  <si>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</si>
  <si>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</si>
  <si>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</si>
  <si>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</si>
  <si>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</si>
  <si>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</si>
  <si>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</si>
  <si>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</si>
  <si>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</si>
  <si>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</si>
  <si>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</si>
  <si>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</si>
  <si>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</si>
  <si>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</si>
  <si>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</si>
  <si>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</si>
  <si>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</si>
  <si>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</si>
  <si>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</si>
  <si>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</si>
  <si>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</si>
  <si>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</si>
  <si>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</si>
  <si>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</si>
  <si>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</si>
  <si>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</si>
  <si>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</si>
  <si>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</si>
  <si>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</si>
  <si>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</si>
  <si>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</si>
  <si>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</si>
  <si>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</si>
  <si>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</si>
  <si>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</si>
  <si>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</si>
  <si>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</si>
  <si>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</si>
  <si>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</si>
  <si>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</si>
  <si>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</si>
  <si>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</si>
  <si>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</si>
  <si>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</si>
  <si>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</si>
  <si>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</si>
  <si>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</si>
  <si>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</si>
  <si>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</si>
  <si>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</si>
  <si>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</si>
  <si>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</si>
  <si>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</si>
  <si>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</si>
  <si>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</si>
  <si>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</si>
  <si>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</si>
  <si>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</si>
  <si>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</si>
  <si>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</si>
  <si>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</si>
  <si>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</si>
  <si>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</si>
  <si>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</si>
  <si>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</si>
  <si>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</si>
  <si>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</si>
  <si>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</si>
  <si>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</si>
  <si>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</si>
  <si>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</si>
  <si>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</si>
  <si>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</si>
  <si>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</si>
  <si>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</si>
  <si>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</si>
  <si>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</si>
  <si>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</si>
  <si>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</si>
  <si>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</si>
  <si>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</si>
  <si>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</si>
  <si>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</si>
  <si>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</si>
  <si>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</si>
  <si>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</si>
  <si>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</si>
  <si>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</si>
  <si>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</si>
  <si>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</si>
  <si>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</si>
  <si>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</si>
  <si>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</si>
  <si>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</si>
  <si>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</si>
  <si>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</si>
  <si>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</si>
  <si>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</si>
  <si>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</si>
  <si>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</si>
  <si>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</si>
  <si>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</si>
  <si>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</si>
  <si>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</si>
  <si>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</si>
  <si>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</si>
  <si>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</si>
  <si>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</si>
  <si>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</si>
  <si>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</si>
  <si>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</si>
  <si>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</si>
  <si>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</si>
  <si>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</si>
  <si>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</si>
  <si>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</si>
  <si>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</si>
  <si>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</si>
  <si>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</si>
  <si>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</si>
  <si>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</si>
  <si>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</si>
  <si>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</si>
  <si>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</si>
  <si>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</si>
  <si>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</si>
  <si>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</si>
  <si>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</si>
  <si>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</si>
  <si>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</si>
  <si>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</si>
  <si>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</si>
  <si>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</si>
  <si>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</si>
  <si>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</si>
  <si>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</si>
  <si>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</si>
  <si>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</si>
  <si>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</si>
  <si>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</si>
  <si>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</si>
  <si>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</si>
  <si>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</si>
  <si>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</si>
  <si>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</si>
  <si>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</si>
  <si>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</si>
  <si>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</si>
  <si>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</si>
  <si>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</si>
  <si>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</si>
  <si>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</si>
  <si>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</si>
  <si>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</si>
  <si>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</si>
  <si>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</si>
  <si>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</si>
  <si>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</si>
  <si>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</si>
  <si>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</si>
  <si>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</si>
  <si>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</si>
  <si>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</si>
  <si>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</si>
  <si>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</si>
  <si>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</si>
  <si>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</si>
  <si>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</si>
  <si>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</si>
  <si>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</si>
  <si>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</si>
  <si>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</si>
  <si>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</si>
  <si>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</si>
  <si>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</si>
  <si>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</si>
  <si>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</si>
  <si>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</si>
  <si>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</si>
  <si>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</si>
  <si>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</si>
  <si>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</si>
  <si>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</si>
  <si>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</si>
  <si>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</si>
  <si>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</si>
  <si>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</si>
  <si>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</si>
  <si>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</si>
  <si>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</si>
  <si>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</si>
  <si>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</si>
  <si>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</si>
  <si>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</si>
  <si>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</si>
  <si>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</si>
  <si>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</si>
  <si>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</si>
  <si>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</si>
  <si>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</si>
  <si>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</si>
  <si>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</si>
  <si>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</si>
  <si>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</si>
  <si>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</si>
  <si>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</si>
  <si>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</si>
  <si>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</si>
  <si>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</si>
  <si>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</si>
  <si>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</si>
  <si>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</si>
  <si>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</si>
  <si>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</si>
  <si>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</si>
  <si>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</si>
  <si>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</si>
  <si>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</si>
  <si>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</si>
  <si>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</si>
  <si>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</si>
  <si>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</si>
  <si>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</si>
  <si>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</si>
  <si>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</si>
  <si>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</si>
  <si>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</si>
  <si>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</si>
  <si>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</si>
  <si>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</si>
  <si>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</si>
  <si>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</si>
  <si>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</si>
  <si>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</si>
  <si>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</si>
  <si>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</si>
  <si>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</si>
  <si>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</si>
  <si>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</si>
  <si>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</si>
  <si>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</si>
  <si>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</si>
  <si>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</si>
  <si>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</si>
  <si>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</si>
  <si>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</si>
  <si>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</si>
  <si>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</si>
  <si>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</si>
  <si>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</si>
  <si>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</si>
  <si>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</si>
  <si>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</si>
  <si>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</si>
  <si>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</si>
  <si>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</si>
  <si>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</si>
  <si>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</si>
  <si>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</si>
  <si>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</si>
  <si>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</si>
  <si>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</si>
  <si>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</si>
  <si>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</si>
  <si>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</si>
  <si>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</si>
  <si>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</si>
  <si>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</si>
  <si>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</si>
  <si>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</si>
  <si>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</si>
  <si>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</si>
  <si>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</si>
  <si>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</si>
  <si>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</si>
  <si>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</si>
  <si>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</si>
  <si>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</si>
  <si>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</si>
  <si>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</si>
  <si>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</si>
  <si>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</si>
  <si>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</si>
  <si>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</si>
  <si>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</si>
  <si>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</si>
  <si>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</si>
  <si>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</si>
  <si>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</si>
  <si>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</si>
  <si>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</si>
  <si>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</si>
  <si>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</si>
  <si>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</si>
  <si>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</si>
  <si>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</si>
  <si>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</si>
  <si>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</si>
  <si>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</si>
  <si>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</si>
  <si>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</si>
  <si>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</si>
  <si>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</si>
  <si>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</si>
  <si>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</si>
  <si>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</si>
  <si>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</si>
  <si>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</si>
  <si>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</si>
  <si>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</si>
  <si>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</si>
  <si>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</si>
  <si>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</si>
  <si>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</si>
  <si>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</si>
  <si>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</si>
  <si>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</si>
  <si>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</si>
  <si>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</si>
  <si>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</si>
  <si>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</si>
  <si>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</si>
  <si>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</si>
  <si>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</si>
  <si>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</si>
  <si>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</si>
  <si>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</si>
  <si>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</si>
  <si>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</si>
  <si>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</si>
  <si>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</si>
  <si>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</si>
  <si>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</si>
  <si>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</si>
  <si>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</si>
  <si>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</si>
  <si>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</si>
  <si>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</si>
  <si>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</si>
  <si>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</si>
  <si>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</si>
  <si>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</si>
  <si>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</si>
  <si>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</si>
  <si>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</si>
  <si>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</si>
  <si>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</si>
  <si>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</si>
  <si>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</si>
  <si>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</si>
  <si>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</si>
  <si>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</si>
  <si>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</si>
  <si>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</si>
  <si>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</si>
  <si>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</si>
  <si>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</si>
  <si>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</si>
  <si>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</si>
  <si>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</si>
  <si>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</si>
  <si>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</si>
  <si>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</si>
  <si>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</si>
  <si>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</si>
  <si>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</si>
  <si>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</si>
  <si>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</si>
  <si>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</si>
  <si>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</si>
  <si>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</si>
  <si>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</si>
  <si>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</si>
  <si>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</si>
  <si>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</si>
  <si>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</si>
  <si>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</si>
  <si>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</si>
  <si>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</si>
  <si>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</si>
  <si>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</si>
  <si>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</si>
  <si>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</si>
  <si>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</si>
  <si>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</si>
  <si>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</si>
  <si>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</si>
  <si>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</si>
  <si>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</si>
  <si>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</si>
  <si>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</si>
  <si>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</si>
  <si>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</si>
  <si>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</si>
  <si>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</si>
  <si>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</si>
  <si>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</si>
  <si>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</si>
  <si>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</si>
  <si>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</si>
  <si>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</si>
  <si>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</si>
  <si>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</si>
  <si>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</si>
  <si>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</si>
  <si>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</si>
  <si>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</si>
  <si>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</si>
  <si>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</si>
  <si>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</si>
  <si>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</si>
  <si>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</si>
  <si>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</si>
  <si>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</si>
  <si>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</si>
  <si>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</si>
  <si>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</si>
  <si>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</si>
  <si>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</si>
  <si>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</si>
  <si>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</si>
  <si>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</si>
  <si>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</si>
  <si>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</si>
  <si>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</si>
  <si>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</si>
  <si>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</si>
  <si>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</si>
  <si>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</si>
  <si>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</si>
  <si>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</si>
  <si>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</si>
  <si>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</si>
  <si>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</si>
  <si>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</si>
  <si>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</si>
  <si>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</si>
  <si>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</si>
  <si>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</si>
  <si>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</si>
  <si>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</si>
  <si>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</si>
  <si>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</si>
  <si>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</si>
  <si>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</si>
  <si>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</si>
  <si>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</si>
  <si>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</si>
  <si>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</si>
  <si>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</si>
  <si>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</si>
  <si>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</si>
  <si>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</si>
  <si>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</si>
  <si>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</si>
  <si>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</si>
  <si>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</si>
  <si>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</si>
  <si>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</si>
  <si>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</si>
  <si>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</si>
  <si>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</si>
  <si>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</si>
  <si>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</si>
  <si>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</si>
  <si>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</si>
  <si>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</si>
  <si>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</si>
  <si>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</si>
  <si>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</si>
  <si>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</si>
  <si>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</si>
  <si>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</si>
  <si>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</si>
  <si>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</si>
  <si>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</si>
  <si>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</si>
  <si>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</si>
  <si>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</si>
  <si>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</si>
  <si>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</si>
  <si>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</si>
  <si>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</si>
  <si>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</si>
  <si>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</si>
  <si>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</si>
  <si>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</si>
  <si>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</si>
  <si>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</si>
  <si>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</si>
  <si>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</si>
  <si>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</si>
  <si>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</si>
  <si>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</si>
  <si>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</si>
  <si>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</si>
  <si>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</si>
  <si>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</si>
  <si>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</si>
  <si>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</si>
  <si>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</si>
  <si>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</si>
  <si>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</si>
  <si>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</si>
  <si>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</si>
  <si>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</si>
  <si>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</si>
  <si>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</si>
  <si>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</si>
  <si>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</si>
  <si>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</si>
  <si>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</si>
  <si>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</si>
  <si>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</si>
  <si>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</si>
  <si>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</si>
  <si>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</si>
  <si>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</si>
  <si>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</si>
  <si>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</si>
  <si>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</si>
  <si>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</si>
  <si>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</si>
  <si>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</si>
  <si>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</si>
  <si>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</si>
  <si>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</si>
  <si>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</si>
  <si>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</si>
  <si>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</si>
  <si>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</si>
  <si>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</si>
  <si>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</si>
  <si>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</si>
  <si>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</si>
  <si>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</si>
  <si>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</si>
  <si>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</si>
  <si>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</si>
  <si>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</si>
  <si>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</si>
  <si>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</si>
  <si>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</si>
  <si>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</si>
  <si>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</si>
  <si>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</si>
  <si>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</si>
  <si>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</si>
  <si>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</si>
  <si>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</si>
  <si>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</si>
  <si>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</si>
  <si>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</si>
  <si>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</si>
  <si>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</si>
  <si>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</si>
  <si>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</si>
  <si>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</si>
  <si>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</si>
  <si>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</si>
  <si>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</si>
  <si>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</si>
  <si>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</si>
  <si>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</si>
  <si>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</si>
  <si>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</si>
  <si>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</si>
  <si>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</si>
  <si>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</si>
  <si>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</si>
  <si>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</si>
  <si>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</si>
  <si>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</si>
  <si>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</si>
  <si>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</si>
  <si>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</si>
  <si>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</si>
  <si>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</si>
  <si>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</si>
  <si>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</si>
  <si>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</si>
  <si>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</si>
  <si>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</si>
  <si>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</si>
  <si>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</si>
  <si>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</si>
  <si>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</si>
  <si>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</si>
  <si>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</si>
  <si>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</si>
  <si>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</si>
  <si>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</si>
  <si>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</si>
  <si>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</si>
  <si>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</si>
  <si>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</si>
  <si>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</si>
  <si>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</si>
  <si>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</si>
  <si>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</si>
  <si>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</si>
  <si>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</si>
  <si>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</si>
  <si>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</si>
  <si>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</si>
  <si>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</si>
  <si>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</si>
  <si>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</si>
  <si>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</si>
  <si>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</si>
  <si>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</si>
  <si>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</si>
  <si>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</si>
  <si>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</si>
  <si>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</si>
  <si>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</si>
  <si>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</si>
  <si>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</si>
  <si>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</si>
  <si>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</si>
  <si>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</si>
  <si>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</si>
  <si>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</si>
  <si>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</si>
  <si>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</si>
  <si>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</si>
  <si>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</si>
  <si>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</si>
  <si>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</si>
  <si>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</si>
  <si>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</si>
  <si>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</si>
  <si>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</si>
  <si>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</si>
  <si>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</si>
  <si>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</si>
  <si>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</si>
  <si>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</si>
  <si>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</si>
  <si>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</si>
  <si>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</si>
  <si>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</si>
  <si>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</si>
  <si>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</si>
  <si>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</si>
  <si>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</si>
  <si>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</si>
  <si>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</si>
  <si>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</si>
  <si>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</si>
  <si>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</si>
  <si>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</si>
  <si>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</si>
  <si>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</si>
  <si>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</si>
  <si>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</si>
  <si>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</si>
  <si>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</si>
  <si>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</si>
  <si>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</si>
  <si>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</si>
  <si>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</si>
  <si>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</si>
  <si>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</si>
  <si>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</si>
  <si>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</si>
  <si>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</si>
  <si>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</si>
  <si>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</si>
  <si>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</si>
  <si>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</si>
  <si>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</si>
  <si>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</si>
  <si>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</si>
  <si>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</si>
  <si>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</si>
  <si>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</si>
  <si>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</si>
  <si>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</si>
  <si>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</si>
  <si>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</si>
  <si>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</si>
  <si>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</si>
  <si>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</si>
  <si>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</si>
  <si>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</si>
  <si>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</si>
  <si>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</si>
  <si>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</si>
  <si>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</si>
  <si>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</si>
  <si>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</si>
  <si>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</si>
  <si>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</si>
  <si>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</si>
  <si>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</si>
  <si>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</si>
  <si>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</si>
  <si>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</si>
  <si>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</si>
  <si>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</si>
  <si>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</si>
  <si>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</si>
  <si>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</si>
  <si>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</si>
  <si>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</si>
  <si>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</si>
  <si>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</si>
  <si>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</si>
  <si>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</si>
  <si>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</si>
  <si>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</si>
  <si>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</si>
  <si>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</si>
  <si>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</si>
  <si>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</si>
  <si>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</si>
  <si>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</si>
  <si>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</si>
  <si>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</si>
  <si>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</si>
  <si>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</si>
  <si>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</si>
  <si>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</si>
  <si>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</si>
  <si>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</si>
  <si>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</si>
  <si>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</si>
  <si>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</si>
  <si>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</si>
  <si>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</si>
  <si>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</si>
  <si>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</si>
  <si>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</si>
  <si>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</si>
  <si>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</si>
  <si>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</si>
  <si>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</si>
  <si>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</si>
  <si>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</si>
  <si>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</si>
  <si>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</si>
  <si>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</si>
  <si>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</si>
  <si>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</si>
  <si>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</si>
  <si>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</si>
  <si>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</si>
  <si>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</si>
  <si>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</si>
  <si>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</si>
  <si>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</si>
  <si>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</si>
  <si>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</si>
  <si>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</si>
  <si>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</si>
  <si>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</si>
  <si>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</si>
  <si>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</si>
  <si>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</si>
  <si>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</si>
  <si>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</si>
  <si>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</si>
  <si>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</si>
  <si>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</si>
  <si>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</si>
  <si>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</si>
  <si>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</si>
  <si>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</si>
  <si>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</si>
  <si>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</si>
  <si>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</si>
  <si>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</si>
  <si>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</si>
  <si>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</si>
  <si>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</si>
  <si>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</si>
  <si>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</si>
  <si>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</si>
  <si>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</si>
  <si>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</si>
  <si>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</si>
  <si>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</si>
  <si>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</si>
  <si>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</si>
  <si>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</si>
  <si>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</si>
  <si>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</si>
  <si>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</si>
  <si>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</si>
  <si>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</si>
  <si>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</si>
  <si>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</si>
  <si>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</si>
  <si>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</si>
  <si>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</si>
  <si>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</si>
  <si>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</si>
  <si>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</si>
  <si>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</si>
  <si>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</si>
  <si>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</si>
  <si>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</si>
  <si>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</si>
  <si>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</si>
  <si>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</si>
  <si>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</si>
  <si>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</si>
  <si>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</si>
  <si>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</si>
  <si>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</si>
  <si>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</si>
  <si>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</si>
  <si>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</si>
  <si>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</si>
  <si>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</si>
  <si>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</si>
  <si>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</si>
  <si>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</si>
  <si>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</si>
  <si>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</si>
  <si>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</si>
  <si>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</si>
  <si>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</si>
  <si>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</si>
  <si>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</si>
  <si>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</si>
  <si>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</si>
  <si>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</si>
  <si>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</si>
  <si>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</si>
  <si>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</si>
  <si>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</si>
  <si>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</si>
  <si>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</si>
  <si>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</si>
  <si>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</si>
  <si>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</si>
  <si>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</si>
  <si>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</si>
  <si>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</si>
  <si>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</si>
  <si>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</si>
  <si>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</si>
  <si>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</si>
  <si>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</si>
  <si>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</si>
  <si>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</si>
  <si>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</si>
  <si>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</si>
  <si>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</si>
  <si>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</si>
  <si>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</si>
  <si>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</si>
  <si>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</si>
  <si>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</si>
  <si>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</si>
  <si>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</si>
  <si>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</si>
  <si>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</si>
  <si>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</si>
  <si>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</si>
  <si>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</si>
  <si>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</si>
  <si>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</si>
  <si>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</si>
  <si>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</si>
  <si>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</si>
  <si>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</si>
  <si>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</si>
  <si>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</si>
  <si>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</si>
  <si>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</si>
  <si>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</si>
  <si>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</si>
  <si>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</si>
  <si>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</si>
  <si>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</si>
  <si>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</si>
  <si>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</si>
  <si>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</si>
  <si>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</si>
  <si>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</si>
  <si>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</si>
  <si>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</si>
  <si>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</si>
  <si>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</si>
  <si>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</si>
  <si>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</si>
  <si>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</si>
  <si>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</si>
  <si>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</si>
  <si>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</si>
  <si>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</si>
  <si>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</si>
  <si>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</si>
  <si>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</si>
  <si>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</si>
  <si>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</si>
  <si>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</si>
  <si>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</si>
  <si>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</si>
  <si>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</si>
  <si>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</si>
  <si>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</si>
  <si>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</si>
  <si>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</si>
  <si>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</si>
  <si>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</si>
  <si>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</si>
  <si>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</si>
  <si>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</si>
  <si>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</si>
  <si>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</si>
  <si>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</si>
  <si>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</si>
  <si>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</si>
  <si>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</si>
  <si>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</si>
  <si>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</si>
  <si>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</si>
  <si>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</si>
  <si>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</si>
  <si>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</si>
  <si>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</si>
  <si>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</si>
  <si>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</si>
  <si>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</si>
  <si>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</si>
  <si>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</si>
  <si>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</si>
  <si>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</si>
  <si>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</si>
  <si>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</si>
  <si>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</si>
  <si>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</si>
  <si>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</si>
  <si>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</si>
  <si>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</si>
  <si>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</si>
  <si>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</si>
  <si>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</si>
  <si>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</si>
  <si>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</si>
  <si>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</si>
  <si>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</si>
  <si>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</si>
  <si>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</si>
  <si>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</si>
  <si>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</si>
  <si>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</si>
  <si>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</si>
  <si>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</si>
  <si>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</si>
  <si>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</si>
  <si>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</si>
  <si>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</si>
  <si>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</si>
  <si>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</si>
  <si>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</si>
  <si>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</si>
  <si>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</si>
  <si>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</si>
  <si>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</si>
  <si>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</si>
  <si>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</si>
  <si>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</si>
  <si>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</si>
  <si>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</si>
  <si>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</si>
  <si>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</si>
  <si>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</si>
  <si>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</si>
  <si>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</si>
  <si>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</si>
  <si>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</si>
  <si>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</si>
  <si>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</si>
  <si>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</si>
  <si>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</si>
  <si>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</si>
  <si>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</si>
  <si>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</si>
  <si>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</si>
  <si>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</si>
  <si>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</si>
  <si>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</si>
  <si>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</si>
  <si>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</si>
  <si>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</si>
  <si>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</si>
  <si>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</si>
  <si>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</si>
  <si>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</si>
  <si>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</si>
  <si>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</si>
  <si>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</si>
  <si>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</si>
  <si>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</si>
  <si>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</si>
  <si>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</si>
  <si>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</si>
  <si>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</si>
  <si>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</si>
  <si>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</si>
  <si>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</si>
  <si>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</si>
  <si>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</si>
  <si>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</si>
  <si>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</si>
  <si>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</si>
  <si>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</si>
  <si>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</si>
  <si>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</si>
  <si>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</si>
  <si>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</si>
  <si>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</si>
  <si>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</si>
  <si>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</si>
  <si>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</si>
  <si>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</si>
  <si>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</si>
  <si>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</si>
  <si>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</si>
  <si>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</si>
  <si>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</si>
  <si>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</si>
  <si>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</si>
  <si>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</si>
  <si>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</si>
  <si>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</si>
  <si>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</si>
  <si>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</si>
  <si>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</si>
  <si>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</si>
  <si>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</si>
  <si>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</si>
  <si>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</si>
  <si>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</si>
  <si>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</si>
  <si>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</si>
  <si>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</si>
  <si>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</si>
  <si>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</si>
  <si>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</si>
  <si>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</si>
  <si>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</si>
  <si>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</si>
  <si>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</si>
  <si>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</si>
  <si>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</si>
  <si>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</si>
  <si>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</si>
  <si>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</si>
  <si>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</si>
  <si>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</si>
  <si>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</si>
  <si>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</si>
  <si>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</si>
  <si>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</si>
  <si>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</si>
  <si>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</si>
  <si>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</si>
  <si>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</si>
  <si>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</si>
  <si>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</si>
  <si>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</si>
  <si>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</si>
  <si>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</si>
  <si>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</si>
  <si>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</si>
  <si>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</si>
  <si>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</si>
  <si>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</si>
  <si>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</si>
  <si>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</si>
  <si>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</si>
  <si>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</si>
  <si>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</si>
  <si>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</si>
  <si>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</si>
  <si>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</si>
  <si>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</si>
  <si>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</si>
  <si>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</si>
  <si>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</si>
  <si>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</si>
  <si>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</si>
  <si>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</si>
  <si>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</si>
  <si>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</si>
  <si>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</si>
  <si>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</si>
  <si>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</si>
  <si>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</si>
  <si>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</si>
  <si>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</si>
  <si>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</si>
  <si>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</si>
  <si>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</si>
  <si>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</si>
  <si>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</si>
  <si>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</si>
  <si>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</si>
  <si>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</si>
  <si>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</si>
  <si>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</si>
  <si>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</si>
  <si>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</si>
  <si>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</si>
  <si>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</si>
  <si>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</si>
  <si>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</si>
  <si>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</si>
  <si>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</si>
  <si>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</si>
  <si>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</si>
  <si>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</si>
  <si>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</si>
  <si>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</si>
  <si>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</si>
  <si>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</si>
  <si>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</si>
  <si>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</si>
  <si>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</si>
  <si>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</si>
  <si>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</si>
  <si>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</si>
  <si>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</si>
  <si>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</si>
  <si>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</si>
  <si>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</si>
  <si>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</si>
  <si>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</si>
  <si>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</si>
  <si>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</si>
  <si>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</si>
  <si>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</si>
  <si>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</si>
  <si>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</si>
  <si>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</si>
  <si>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</si>
  <si>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</si>
  <si>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</si>
  <si>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</si>
  <si>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</si>
  <si>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</si>
  <si>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</si>
  <si>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</si>
  <si>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</si>
  <si>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</si>
  <si>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</si>
  <si>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</si>
  <si>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</si>
  <si>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</si>
  <si>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</si>
  <si>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</si>
  <si>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</si>
  <si>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</si>
  <si>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</si>
  <si>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</si>
  <si>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</si>
  <si>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</si>
  <si>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</si>
  <si>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</si>
  <si>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</si>
  <si>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</si>
  <si>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</si>
  <si>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</si>
  <si>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</si>
  <si>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</si>
  <si>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</si>
  <si>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</si>
  <si>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</si>
  <si>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</si>
  <si>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</si>
  <si>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</si>
  <si>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</si>
  <si>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</si>
  <si>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</si>
  <si>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</si>
  <si>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</si>
  <si>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</si>
  <si>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</si>
  <si>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</si>
  <si>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</si>
  <si>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</si>
  <si>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</si>
  <si>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</si>
  <si>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</si>
  <si>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</si>
  <si>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</si>
  <si>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</si>
  <si>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</si>
  <si>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</si>
  <si>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</si>
  <si>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</si>
  <si>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</si>
  <si>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</si>
  <si>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</si>
  <si>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</si>
  <si>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</si>
  <si>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</si>
  <si>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</si>
  <si>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</si>
  <si>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</si>
  <si>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</si>
  <si>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</si>
  <si>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</si>
  <si>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</si>
  <si>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</si>
  <si>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</si>
  <si>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</si>
  <si>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</si>
  <si>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</si>
  <si>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</si>
  <si>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</si>
  <si>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</si>
  <si>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</si>
  <si>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</si>
  <si>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</si>
  <si>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</si>
  <si>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</si>
  <si>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</si>
  <si>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</si>
  <si>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</si>
  <si>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</si>
  <si>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</si>
  <si>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</si>
  <si>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</si>
  <si>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</si>
  <si>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</si>
  <si>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</si>
  <si>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</si>
  <si>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</si>
  <si>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</si>
  <si>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</si>
  <si>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</si>
  <si>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</si>
  <si>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</si>
  <si>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</si>
  <si>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</si>
  <si>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</si>
  <si>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</si>
  <si>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</si>
  <si>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</si>
  <si>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</si>
  <si>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</si>
  <si>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</si>
  <si>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</si>
  <si>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</si>
  <si>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</si>
  <si>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</si>
  <si>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</si>
  <si>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</si>
  <si>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</si>
  <si>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</si>
  <si>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</si>
  <si>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</si>
  <si>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</si>
  <si>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</si>
  <si>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</si>
  <si>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</si>
  <si>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</si>
  <si>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</si>
  <si>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</si>
  <si>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</si>
  <si>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</si>
  <si>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</si>
  <si>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</si>
  <si>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</si>
  <si>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</si>
  <si>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</si>
  <si>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</si>
  <si>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</si>
  <si>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</si>
  <si>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</si>
  <si>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</si>
  <si>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</si>
  <si>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</si>
  <si>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</si>
  <si>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</si>
  <si>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</si>
  <si>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</si>
  <si>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</si>
  <si>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</si>
  <si>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</si>
  <si>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</si>
  <si>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</si>
  <si>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</si>
  <si>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</si>
  <si>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</si>
  <si>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</si>
  <si>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</si>
  <si>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</si>
  <si>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</si>
  <si>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</si>
  <si>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</si>
  <si>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</si>
  <si>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</si>
  <si>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</si>
  <si>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</si>
  <si>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</si>
  <si>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</si>
  <si>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</si>
  <si>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</si>
  <si>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</si>
  <si>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</si>
  <si>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</si>
  <si>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</si>
  <si>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</si>
  <si>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</si>
  <si>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</si>
  <si>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</si>
  <si>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</si>
  <si>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</si>
  <si>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</si>
  <si>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</si>
  <si>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</si>
  <si>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</si>
  <si>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</si>
  <si>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</si>
  <si>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</si>
  <si>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</si>
  <si>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</si>
  <si>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</si>
  <si>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</si>
  <si>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</si>
  <si>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</si>
  <si>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</si>
  <si>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</si>
  <si>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</si>
  <si>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</si>
  <si>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</si>
  <si>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</si>
  <si>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</si>
  <si>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</si>
  <si>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</si>
  <si>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</si>
  <si>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</si>
  <si>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</si>
  <si>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</si>
  <si>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</si>
  <si>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</si>
  <si>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</si>
  <si>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</si>
  <si>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</si>
  <si>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</si>
  <si>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</si>
  <si>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</si>
  <si>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</si>
  <si>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</si>
  <si>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</si>
  <si>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</si>
  <si>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</si>
  <si>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</si>
  <si>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</si>
  <si>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</si>
  <si>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</si>
  <si>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</si>
  <si>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</si>
  <si>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</si>
  <si>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</si>
  <si>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</si>
  <si>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</si>
  <si>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</si>
  <si>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</si>
  <si>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</si>
  <si>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</si>
  <si>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</si>
  <si>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</si>
  <si>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</si>
  <si>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</si>
  <si>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</si>
  <si>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</si>
  <si>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</si>
  <si>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</si>
  <si>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</si>
  <si>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</si>
  <si>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</si>
  <si>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</si>
  <si>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</si>
  <si>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</si>
  <si>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</si>
  <si>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</si>
  <si>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</si>
  <si>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</si>
  <si>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</si>
  <si>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</si>
  <si>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</si>
  <si>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</si>
  <si>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</si>
  <si>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</si>
  <si>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</si>
  <si>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</si>
  <si>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</si>
  <si>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</si>
  <si>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</si>
  <si>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</si>
  <si>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</si>
  <si>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</si>
  <si>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</si>
  <si>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</si>
  <si>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</si>
  <si>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</si>
  <si>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</si>
  <si>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</si>
  <si>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</si>
  <si>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</si>
  <si>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</si>
  <si>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</si>
  <si>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</si>
  <si>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</si>
  <si>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</si>
  <si>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</si>
  <si>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</si>
  <si>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</si>
  <si>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</si>
  <si>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</si>
  <si>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</si>
  <si>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</si>
  <si>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</si>
  <si>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</si>
  <si>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</si>
  <si>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</si>
  <si>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</si>
  <si>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</si>
  <si>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</si>
  <si>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</si>
  <si>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</si>
  <si>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</si>
  <si>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</si>
  <si>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</si>
  <si>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</si>
  <si>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</si>
  <si>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</si>
  <si>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</si>
  <si>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</si>
  <si>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</si>
  <si>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</si>
  <si>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</si>
  <si>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</si>
  <si>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</si>
  <si>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</si>
  <si>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</si>
  <si>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</si>
  <si>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</si>
  <si>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</si>
  <si>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</si>
  <si>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</si>
  <si>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</si>
  <si>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</si>
  <si>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</si>
  <si>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</si>
  <si>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</si>
  <si>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</si>
  <si>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</si>
  <si>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</si>
  <si>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</si>
  <si>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</si>
  <si>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</si>
  <si>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</si>
  <si>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</si>
  <si>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</si>
  <si>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</si>
  <si>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</si>
  <si>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</si>
  <si>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</si>
  <si>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</si>
  <si>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</si>
  <si>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</si>
  <si>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</si>
  <si>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</si>
  <si>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</si>
  <si>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</si>
  <si>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</si>
  <si>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</si>
  <si>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</si>
  <si>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</si>
  <si>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</si>
  <si>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</si>
  <si>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</si>
  <si>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</si>
  <si>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</si>
  <si>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</si>
  <si>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</si>
  <si>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</si>
  <si>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</si>
  <si>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</si>
  <si>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</si>
  <si>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</si>
  <si>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</si>
  <si>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</si>
  <si>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</si>
  <si>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</si>
  <si>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</si>
  <si>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</si>
  <si>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</si>
  <si>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</si>
  <si>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</si>
  <si>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</si>
  <si>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</si>
  <si>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</si>
  <si>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</si>
  <si>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</si>
  <si>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</si>
  <si>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</si>
  <si>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</si>
  <si>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</si>
  <si>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</si>
  <si>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</si>
  <si>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</si>
  <si>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</si>
  <si>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</si>
  <si>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</si>
  <si>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</si>
  <si>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</si>
  <si>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</si>
  <si>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</si>
  <si>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</si>
  <si>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</si>
  <si>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</si>
  <si>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</si>
  <si>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</si>
  <si>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</si>
  <si>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</si>
  <si>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</si>
  <si>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</si>
  <si>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</si>
  <si>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</si>
  <si>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</si>
  <si>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</si>
  <si>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</si>
  <si>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</si>
  <si>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</si>
  <si>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</si>
  <si>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</si>
  <si>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</si>
  <si>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</si>
  <si>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</si>
  <si>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</si>
  <si>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</si>
  <si>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</si>
  <si>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</si>
  <si>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</si>
  <si>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</si>
  <si>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</si>
  <si>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</si>
  <si>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</si>
  <si>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</si>
  <si>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</si>
  <si>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</si>
  <si>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</si>
  <si>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</si>
  <si>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</si>
  <si>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</si>
  <si>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</si>
  <si>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</si>
  <si>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</si>
  <si>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</si>
  <si>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</si>
  <si>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</si>
  <si>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</si>
  <si>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</si>
  <si>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</si>
  <si>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</si>
  <si>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</si>
  <si>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</si>
  <si>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</si>
  <si>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</si>
  <si>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</si>
  <si>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</si>
  <si>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</si>
  <si>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</si>
  <si>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</si>
  <si>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</si>
  <si>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</si>
  <si>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</si>
  <si>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</si>
  <si>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</si>
  <si>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</si>
  <si>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</si>
  <si>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</si>
  <si>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</si>
  <si>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</si>
  <si>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</si>
  <si>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</si>
  <si>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</si>
  <si>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</si>
  <si>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</si>
  <si>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</si>
  <si>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</si>
  <si>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</si>
  <si>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</si>
  <si>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</si>
  <si>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</si>
  <si>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</si>
  <si>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</si>
  <si>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</si>
  <si>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</si>
  <si>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</si>
  <si>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</si>
  <si>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</si>
  <si>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</si>
  <si>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</si>
  <si>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</si>
  <si>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</si>
  <si>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</si>
  <si>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</si>
  <si>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</si>
  <si>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</si>
  <si>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</si>
  <si>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</si>
  <si>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</si>
  <si>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</si>
  <si>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</si>
  <si>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</si>
  <si>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</si>
  <si>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</si>
  <si>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</si>
  <si>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</si>
  <si>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</si>
  <si>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</si>
  <si>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</si>
  <si>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</si>
  <si>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</si>
  <si>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</si>
  <si>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</si>
  <si>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</si>
  <si>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</si>
  <si>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</si>
  <si>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</si>
  <si>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</si>
  <si>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</si>
  <si>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</si>
  <si>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</si>
  <si>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</si>
  <si>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</si>
  <si>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</si>
  <si>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</si>
  <si>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</si>
  <si>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</si>
  <si>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</si>
  <si>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</si>
  <si>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</si>
  <si>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</si>
  <si>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</si>
  <si>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</si>
  <si>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</si>
  <si>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</si>
  <si>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</si>
  <si>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</si>
  <si>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</si>
  <si>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</si>
  <si>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</si>
  <si>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</si>
  <si>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</si>
  <si>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</si>
  <si>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</si>
  <si>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</si>
  <si>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</si>
  <si>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</si>
  <si>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</si>
  <si>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</si>
  <si>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</si>
  <si>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</si>
  <si>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</si>
  <si>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</si>
  <si>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</si>
  <si>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</si>
  <si>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</si>
  <si>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</si>
  <si>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</si>
  <si>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</si>
  <si>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</si>
  <si>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</si>
  <si>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</si>
  <si>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</si>
  <si>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</si>
  <si>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</si>
  <si>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</si>
  <si>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</si>
  <si>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</si>
  <si>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</si>
  <si>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</si>
  <si>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</si>
  <si>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</si>
  <si>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</si>
  <si>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</si>
  <si>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</si>
  <si>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</si>
  <si>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</si>
  <si>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</si>
  <si>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</si>
  <si>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</si>
  <si>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</si>
  <si>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</si>
  <si>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</si>
  <si>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</si>
  <si>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</si>
  <si>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</si>
  <si>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</si>
  <si>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</si>
  <si>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</si>
  <si>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</si>
  <si>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</si>
  <si>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</si>
  <si>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</si>
  <si>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</si>
  <si>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</si>
  <si>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</si>
  <si>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</si>
  <si>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</si>
  <si>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</si>
  <si>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</si>
  <si>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</si>
  <si>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</si>
  <si>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</si>
  <si>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</si>
  <si>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</si>
  <si>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</si>
  <si>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</si>
  <si>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</si>
  <si>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</si>
  <si>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</si>
  <si>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</si>
  <si>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</si>
  <si>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</si>
  <si>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</si>
  <si>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</si>
  <si>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</si>
  <si>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</si>
  <si>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</si>
  <si>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</si>
  <si>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</si>
  <si>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</si>
  <si>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</si>
  <si>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</si>
  <si>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</si>
  <si>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</si>
  <si>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</si>
  <si>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</si>
  <si>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</si>
  <si>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</si>
  <si>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</si>
  <si>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</si>
  <si>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</si>
  <si>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</si>
  <si>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</si>
  <si>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</si>
  <si>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</si>
  <si>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</si>
  <si>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</si>
  <si>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</si>
  <si>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</si>
  <si>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</si>
  <si>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</si>
  <si>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</si>
  <si>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</si>
  <si>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</si>
  <si>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</si>
  <si>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</si>
  <si>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</si>
  <si>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</si>
  <si>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</si>
  <si>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</si>
  <si>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</si>
  <si>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</si>
  <si>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</si>
  <si>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</si>
  <si>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</si>
  <si>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</si>
  <si>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</si>
  <si>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</si>
  <si>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</si>
  <si>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</si>
  <si>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</si>
  <si>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</si>
  <si>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</si>
  <si>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</si>
  <si>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</si>
  <si>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</si>
  <si>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</si>
  <si>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</si>
  <si>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</si>
  <si>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</si>
  <si>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</si>
  <si>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</si>
  <si>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</si>
  <si>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</si>
  <si>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</si>
  <si>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</si>
  <si>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</si>
  <si>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</si>
  <si>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</si>
  <si>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</si>
  <si>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</si>
  <si>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</si>
  <si>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</si>
  <si>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</si>
  <si>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</si>
  <si>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</si>
  <si>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</si>
  <si>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</si>
  <si>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</si>
  <si>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</si>
  <si>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</si>
  <si>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</si>
  <si>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</si>
  <si>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</si>
  <si>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</si>
  <si>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</si>
  <si>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</si>
  <si>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</si>
  <si>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</si>
  <si>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</si>
  <si>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</si>
  <si>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</si>
  <si>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</si>
  <si>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</si>
  <si>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</si>
  <si>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</si>
  <si>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</si>
  <si>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</si>
  <si>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</si>
  <si>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</si>
  <si>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</si>
  <si>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</si>
  <si>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</si>
  <si>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</si>
  <si>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</si>
  <si>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</si>
  <si>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</si>
  <si>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</si>
  <si>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</si>
  <si>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</si>
  <si>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</si>
  <si>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</si>
  <si>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</si>
  <si>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</si>
  <si>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</si>
  <si>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</si>
  <si>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</si>
  <si>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</si>
  <si>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</si>
  <si>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</si>
  <si>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</si>
  <si>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</si>
  <si>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</si>
  <si>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</si>
  <si>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</si>
  <si>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</si>
  <si>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</si>
  <si>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</si>
  <si>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</si>
  <si>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</si>
  <si>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</si>
  <si>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</si>
  <si>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</si>
  <si>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</si>
  <si>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</si>
  <si>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</si>
  <si>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</si>
  <si>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</si>
  <si>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</si>
  <si>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</si>
  <si>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</si>
  <si>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</si>
  <si>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</si>
  <si>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</si>
  <si>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</si>
  <si>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</si>
  <si>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</si>
  <si>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</si>
  <si>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</si>
  <si>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</si>
  <si>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</si>
  <si>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</si>
  <si>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</si>
  <si>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</si>
  <si>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</si>
  <si>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</si>
  <si>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</si>
  <si>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</si>
  <si>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</si>
  <si>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</si>
  <si>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</si>
  <si>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</si>
  <si>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</si>
  <si>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</si>
  <si>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</si>
  <si>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</si>
  <si>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</si>
  <si>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</si>
  <si>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</si>
  <si>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</si>
  <si>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</si>
  <si>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</si>
  <si>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</si>
  <si>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</si>
  <si>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</si>
  <si>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</si>
  <si>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</si>
  <si>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</si>
  <si>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</si>
  <si>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</si>
  <si>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</si>
  <si>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</si>
  <si>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</si>
  <si>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</si>
  <si>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</si>
  <si>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</si>
  <si>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</si>
  <si>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</si>
  <si>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</si>
  <si>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</si>
  <si>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</si>
  <si>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</si>
  <si>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</si>
  <si>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</si>
  <si>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</si>
  <si>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</si>
  <si>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</si>
  <si>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</si>
  <si>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</si>
  <si>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</si>
  <si>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</si>
  <si>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</si>
  <si>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</si>
  <si>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</si>
  <si>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</si>
  <si>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</si>
  <si>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</si>
  <si>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</si>
  <si>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</si>
  <si>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</si>
  <si>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</si>
  <si>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</si>
  <si>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</si>
  <si>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</si>
  <si>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</si>
  <si>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</si>
  <si>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</si>
  <si>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</si>
  <si>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</si>
  <si>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</si>
  <si>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</si>
  <si>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</si>
  <si>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</si>
  <si>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</si>
  <si>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</si>
  <si>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</si>
  <si>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</si>
  <si>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</si>
  <si>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</si>
  <si>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</si>
  <si>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</si>
  <si>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</si>
  <si>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</si>
  <si>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</si>
  <si>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</si>
  <si>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</si>
  <si>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</si>
  <si>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</si>
  <si>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</si>
  <si>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</si>
  <si>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</si>
  <si>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</si>
  <si>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</si>
  <si>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</si>
  <si>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</si>
  <si>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</si>
  <si>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</si>
  <si>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</si>
  <si>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</si>
  <si>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</si>
  <si>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</si>
  <si>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</si>
  <si>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</si>
  <si>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</si>
  <si>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</si>
  <si>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</si>
  <si>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</si>
  <si>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</si>
  <si>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</si>
  <si>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</si>
  <si>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</si>
  <si>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</si>
  <si>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</si>
  <si>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</si>
  <si>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</si>
  <si>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</si>
  <si>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</si>
  <si>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</si>
  <si>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</si>
  <si>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</si>
  <si>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</si>
  <si>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</si>
  <si>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</si>
  <si>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</si>
  <si>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</si>
  <si>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</si>
  <si>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</si>
  <si>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</si>
  <si>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</si>
  <si>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</si>
  <si>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</si>
  <si>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</si>
  <si>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</si>
  <si>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</si>
  <si>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</si>
  <si>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</si>
  <si>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</si>
  <si>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</si>
  <si>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</si>
  <si>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</si>
  <si>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</si>
  <si>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</si>
  <si>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</si>
  <si>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</si>
  <si>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</si>
  <si>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</si>
  <si>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</si>
  <si>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</si>
  <si>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</si>
  <si>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</si>
  <si>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</si>
  <si>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</si>
  <si>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</si>
  <si>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</si>
  <si>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</si>
  <si>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</si>
  <si>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</si>
  <si>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</si>
  <si>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</si>
  <si>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</si>
  <si>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</si>
  <si>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</si>
  <si>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</si>
  <si>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</si>
  <si>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</si>
  <si>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</si>
  <si>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</si>
  <si>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</si>
  <si>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</si>
  <si>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</si>
  <si>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</si>
  <si>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</si>
  <si>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</si>
  <si>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</si>
  <si>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</si>
  <si>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</si>
  <si>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</si>
  <si>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</si>
  <si>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</si>
  <si>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</si>
  <si>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</si>
  <si>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</si>
  <si>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</si>
  <si>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</si>
  <si>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</si>
  <si>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</si>
  <si>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</si>
  <si>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</si>
  <si>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</si>
  <si>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</si>
  <si>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</si>
  <si>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</si>
  <si>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</si>
  <si>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</si>
  <si>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</si>
  <si>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</si>
  <si>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</si>
  <si>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</si>
  <si>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</si>
  <si>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</si>
  <si>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</si>
  <si>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</si>
  <si>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</si>
  <si>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</si>
  <si>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</si>
  <si>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</si>
  <si>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</si>
  <si>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</si>
  <si>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</si>
  <si>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</si>
  <si>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</si>
  <si>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</si>
  <si>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</si>
  <si>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</si>
  <si>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</si>
  <si>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</si>
  <si>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</si>
  <si>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</si>
  <si>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</si>
  <si>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</si>
  <si>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</si>
  <si>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</si>
  <si>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</si>
  <si>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</si>
  <si>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</si>
  <si>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</si>
  <si>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</si>
  <si>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</si>
  <si>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</si>
  <si>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</si>
  <si>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</si>
  <si>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</si>
  <si>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</si>
  <si>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</si>
  <si>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</si>
  <si>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</si>
  <si>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</si>
  <si>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</si>
  <si>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</si>
  <si>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</si>
  <si>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</si>
  <si>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</si>
  <si>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</si>
  <si>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</si>
  <si>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</si>
  <si>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</si>
  <si>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</si>
  <si>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</si>
  <si>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</si>
  <si>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</si>
  <si>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</si>
  <si>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</si>
  <si>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</si>
  <si>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</si>
  <si>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</si>
  <si>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</si>
  <si>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</si>
  <si>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</si>
  <si>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</si>
  <si>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</si>
  <si>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</si>
  <si>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</si>
  <si>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</si>
  <si>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</si>
  <si>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</si>
  <si>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</si>
  <si>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</si>
  <si>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</si>
  <si>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</si>
  <si>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</si>
  <si>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</si>
  <si>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</si>
  <si>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</si>
  <si>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</si>
  <si>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</si>
  <si>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</si>
  <si>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</si>
  <si>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</si>
  <si>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</si>
  <si>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</si>
  <si>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</si>
  <si>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</si>
  <si>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</si>
  <si>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</si>
  <si>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</si>
  <si>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</si>
  <si>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</si>
  <si>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</si>
  <si>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</si>
  <si>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</si>
  <si>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</si>
  <si>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</si>
  <si>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</si>
  <si>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</si>
  <si>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</si>
  <si>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</si>
  <si>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</si>
  <si>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</si>
  <si>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</si>
  <si>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</si>
  <si>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</si>
  <si>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</si>
  <si>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</si>
  <si>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</si>
  <si>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</si>
  <si>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</si>
  <si>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</si>
  <si>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</si>
  <si>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</si>
  <si>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</si>
  <si>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</si>
  <si>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</si>
  <si>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</si>
  <si>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</si>
  <si>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</si>
  <si>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</si>
  <si>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</si>
  <si>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</si>
  <si>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</si>
  <si>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</si>
  <si>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</si>
  <si>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</si>
  <si>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</si>
  <si>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</si>
  <si>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</si>
  <si>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</si>
  <si>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</si>
  <si>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</si>
  <si>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</si>
  <si>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</si>
  <si>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</si>
  <si>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</si>
  <si>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</si>
  <si>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</si>
  <si>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</si>
  <si>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</si>
  <si>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</si>
  <si>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</si>
  <si>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</si>
  <si>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</si>
  <si>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</si>
  <si>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</si>
  <si>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</si>
  <si>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</si>
  <si>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</si>
  <si>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</si>
  <si>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</si>
  <si>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</si>
  <si>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</si>
  <si>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</si>
  <si>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</si>
  <si>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</si>
  <si>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</si>
  <si>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</si>
  <si>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</si>
  <si>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</si>
  <si>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</si>
  <si>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</si>
  <si>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</si>
  <si>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</si>
  <si>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</si>
  <si>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</si>
  <si>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</si>
  <si>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</si>
  <si>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</si>
  <si>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</si>
  <si>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</si>
  <si>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</si>
  <si>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</si>
  <si>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</si>
  <si>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</si>
  <si>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</si>
  <si>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</si>
  <si>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</si>
  <si>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</si>
  <si>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</si>
  <si>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</si>
  <si>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</si>
  <si>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</si>
  <si>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</si>
  <si>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</si>
  <si>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</si>
  <si>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</si>
  <si>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</si>
  <si>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</si>
  <si>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</si>
  <si>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</si>
  <si>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</si>
  <si>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</si>
  <si>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</si>
  <si>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</si>
  <si>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</si>
  <si>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</si>
  <si>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</si>
  <si>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</si>
  <si>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</si>
  <si>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</si>
  <si>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</si>
  <si>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</si>
  <si>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</si>
  <si>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</si>
  <si>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</si>
  <si>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</si>
  <si>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</si>
  <si>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</si>
  <si>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</si>
  <si>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</si>
  <si>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</si>
  <si>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</si>
  <si>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</si>
  <si>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</si>
  <si>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</si>
  <si>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</si>
  <si>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</si>
  <si>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</si>
  <si>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</si>
  <si>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</si>
  <si>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</si>
  <si>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</si>
  <si>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</si>
  <si>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</si>
  <si>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</si>
  <si>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</si>
  <si>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</si>
  <si>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</si>
  <si>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</si>
  <si>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</si>
  <si>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</si>
  <si>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</si>
  <si>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</si>
  <si>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</si>
  <si>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</si>
  <si>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</si>
  <si>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</si>
  <si>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</si>
  <si>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</si>
  <si>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</si>
  <si>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</si>
  <si>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</si>
  <si>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</si>
  <si>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</si>
  <si>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</si>
  <si>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</si>
  <si>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</si>
  <si>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</si>
  <si>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</si>
  <si>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</si>
  <si>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</si>
  <si>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</si>
  <si>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</si>
  <si>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</si>
  <si>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</si>
  <si>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</si>
  <si>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</si>
  <si>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</si>
  <si>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</si>
  <si>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</si>
  <si>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</si>
  <si>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</si>
  <si>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</si>
  <si>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</si>
  <si>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</si>
  <si>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</si>
  <si>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</si>
  <si>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</si>
  <si>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</si>
  <si>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</si>
  <si>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</si>
  <si>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</si>
  <si>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</si>
  <si>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</si>
  <si>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</si>
  <si>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</si>
  <si>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</si>
  <si>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</si>
  <si>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</si>
  <si>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</si>
  <si>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</si>
  <si>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</si>
  <si>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</si>
  <si>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</si>
  <si>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</si>
  <si>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</si>
  <si>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</si>
  <si>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</si>
  <si>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</si>
  <si>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</si>
  <si>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</si>
  <si>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</si>
  <si>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</si>
  <si>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</si>
  <si>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</si>
  <si>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</si>
  <si>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</si>
  <si>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</si>
  <si>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</si>
  <si>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</si>
  <si>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</si>
  <si>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</si>
  <si>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</si>
  <si>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</si>
  <si>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</si>
  <si>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</si>
  <si>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</si>
  <si>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</si>
  <si>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</si>
  <si>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</si>
  <si>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</si>
  <si>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</si>
  <si>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</si>
  <si>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</si>
  <si>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</si>
  <si>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</si>
  <si>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</si>
  <si>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</si>
  <si>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</si>
  <si>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</si>
  <si>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</si>
  <si>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</si>
  <si>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</si>
  <si>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</si>
  <si>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</si>
  <si>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</si>
  <si>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</si>
  <si>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</si>
  <si>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</si>
  <si>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</si>
  <si>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</si>
  <si>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</si>
  <si>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</si>
  <si>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</si>
  <si>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</si>
  <si>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</si>
  <si>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</si>
  <si>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</si>
  <si>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</si>
  <si>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</si>
  <si>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</si>
  <si>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</si>
  <si>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</si>
  <si>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</si>
  <si>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</si>
  <si>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</si>
  <si>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</si>
  <si>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</si>
  <si>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</si>
  <si>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</si>
  <si>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</si>
  <si>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</si>
  <si>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</si>
  <si>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</si>
  <si>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</si>
  <si>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</si>
  <si>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</si>
  <si>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</si>
  <si>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</si>
  <si>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</si>
  <si>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</si>
  <si>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</si>
  <si>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</si>
  <si>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</si>
  <si>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</si>
  <si>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</si>
  <si>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</si>
  <si>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</si>
  <si>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</si>
  <si>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</si>
  <si>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</si>
  <si>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</si>
  <si>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</si>
  <si>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</si>
  <si>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</si>
  <si>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</si>
  <si>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</si>
  <si>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</si>
  <si>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</si>
  <si>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</si>
  <si>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</si>
  <si>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</si>
  <si>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</si>
  <si>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</si>
  <si>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</si>
  <si>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</si>
  <si>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</si>
  <si>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</si>
  <si>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</si>
  <si>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</si>
  <si>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</si>
  <si>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</si>
  <si>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</si>
  <si>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</si>
  <si>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</si>
  <si>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</si>
  <si>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</si>
  <si>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</si>
  <si>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</si>
  <si>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</si>
  <si>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</si>
  <si>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</si>
  <si>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</si>
  <si>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</si>
  <si>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</si>
  <si>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</si>
  <si>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</si>
  <si>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</si>
  <si>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</si>
  <si>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</si>
  <si>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</si>
  <si>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</si>
  <si>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</si>
  <si>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</si>
  <si>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</si>
  <si>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</si>
  <si>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</si>
  <si>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</si>
  <si>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</si>
  <si>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</si>
  <si>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</si>
  <si>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</si>
  <si>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</si>
  <si>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</si>
  <si>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</si>
  <si>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</si>
  <si>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</si>
  <si>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</si>
  <si>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</si>
  <si>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</si>
  <si>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</si>
  <si>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</si>
  <si>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</si>
  <si>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</si>
  <si>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</si>
  <si>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</si>
  <si>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</si>
  <si>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</si>
  <si>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</si>
  <si>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</si>
  <si>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</si>
  <si>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</si>
  <si>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</si>
  <si>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</si>
  <si>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</si>
  <si>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</si>
  <si>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</si>
  <si>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</si>
  <si>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</si>
  <si>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</si>
  <si>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</si>
  <si>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</si>
  <si>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</si>
  <si>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</si>
  <si>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</si>
  <si>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</si>
  <si>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</si>
  <si>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</si>
  <si>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</si>
  <si>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</si>
  <si>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</si>
  <si>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</si>
  <si>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</si>
  <si>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</si>
  <si>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</si>
  <si>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</si>
  <si>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</si>
  <si>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</si>
  <si>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</si>
  <si>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</si>
  <si>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</si>
  <si>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</si>
  <si>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</si>
  <si>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</si>
  <si>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</si>
  <si>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</si>
  <si>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</si>
  <si>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</si>
  <si>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</si>
  <si>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</si>
  <si>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</si>
  <si>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</si>
  <si>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</si>
  <si>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</si>
  <si>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</si>
  <si>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</si>
  <si>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</si>
  <si>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</si>
  <si>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</si>
  <si>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</si>
  <si>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</si>
  <si>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</si>
  <si>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</si>
  <si>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</si>
  <si>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</si>
  <si>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</si>
  <si>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</si>
  <si>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</si>
  <si>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</si>
  <si>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</si>
  <si>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</si>
  <si>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</si>
  <si>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</si>
  <si>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</si>
  <si>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</si>
  <si>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</si>
  <si>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</si>
  <si>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</si>
  <si>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</si>
  <si>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</si>
  <si>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</si>
  <si>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</si>
  <si>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</si>
  <si>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</si>
  <si>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</si>
  <si>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</si>
  <si>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</si>
  <si>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</si>
  <si>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</si>
  <si>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</si>
  <si>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</si>
  <si>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</si>
  <si>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</si>
  <si>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</si>
  <si>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</si>
  <si>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</si>
  <si>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</si>
  <si>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</si>
  <si>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</si>
  <si>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</si>
  <si>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</si>
  <si>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</si>
  <si>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</si>
  <si>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</si>
  <si>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</si>
  <si>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</si>
  <si>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</si>
  <si>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</si>
  <si>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</si>
  <si>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</si>
  <si>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</si>
  <si>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</si>
  <si>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</si>
  <si>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</si>
  <si>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</si>
  <si>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</si>
  <si>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</si>
  <si>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</si>
  <si>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</si>
  <si>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</si>
  <si>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</si>
  <si>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</si>
  <si>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</si>
  <si>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</si>
  <si>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</si>
  <si>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</si>
  <si>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</si>
  <si>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</si>
  <si>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</si>
  <si>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</si>
  <si>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</si>
  <si>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</si>
  <si>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</si>
  <si>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</si>
  <si>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</si>
  <si>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</si>
  <si>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</si>
  <si>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</si>
  <si>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</si>
  <si>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</si>
  <si>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</si>
  <si>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</si>
  <si>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</si>
  <si>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</si>
  <si>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</si>
  <si>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</si>
  <si>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</si>
  <si>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</si>
  <si>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</si>
  <si>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</si>
  <si>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</si>
  <si>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</si>
  <si>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</si>
  <si>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</si>
  <si>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</si>
  <si>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</si>
  <si>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</si>
  <si>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</si>
  <si>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</si>
  <si>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</si>
  <si>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</si>
  <si>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</si>
  <si>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</si>
  <si>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</si>
  <si>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</si>
  <si>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</si>
  <si>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</si>
  <si>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</si>
  <si>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</si>
  <si>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</si>
  <si>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</si>
  <si>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</si>
  <si>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</si>
  <si>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</si>
  <si>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</si>
  <si>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</si>
  <si>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</si>
  <si>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</si>
  <si>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</si>
  <si>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</si>
  <si>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</si>
  <si>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</si>
  <si>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</si>
  <si>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</si>
  <si>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</si>
  <si>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</si>
  <si>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</si>
  <si>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</si>
  <si>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</si>
  <si>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</si>
  <si>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</si>
  <si>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</si>
  <si>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</si>
  <si>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</si>
  <si>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</si>
  <si>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</si>
  <si>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</si>
  <si>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</si>
  <si>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</si>
  <si>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</si>
  <si>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</si>
  <si>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</si>
  <si>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</si>
  <si>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</si>
  <si>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</si>
  <si>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</si>
  <si>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</si>
  <si>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</si>
  <si>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</si>
  <si>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</si>
  <si>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</si>
  <si>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</si>
  <si>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</si>
  <si>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</si>
  <si>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</si>
  <si>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</si>
  <si>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</si>
  <si>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</si>
  <si>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</si>
  <si>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</si>
  <si>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</si>
  <si>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</si>
  <si>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</si>
  <si>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</si>
  <si>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</si>
  <si>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</si>
  <si>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</si>
  <si>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</si>
  <si>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</si>
  <si>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</si>
  <si>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</si>
  <si>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</si>
  <si>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</si>
  <si>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</si>
  <si>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</si>
  <si>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</si>
  <si>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</si>
  <si>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</si>
  <si>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</si>
  <si>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</si>
  <si>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</si>
  <si>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</si>
  <si>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</si>
  <si>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</si>
  <si>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</si>
  <si>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</si>
  <si>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</si>
  <si>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</si>
  <si>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</si>
  <si>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</si>
  <si>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</si>
  <si>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</si>
  <si>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</si>
  <si>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</si>
  <si>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</si>
  <si>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</si>
  <si>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</si>
  <si>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</si>
  <si>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</si>
  <si>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</si>
  <si>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</si>
  <si>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</si>
  <si>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</si>
  <si>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</si>
  <si>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</si>
  <si>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</si>
  <si>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</si>
  <si>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</si>
  <si>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</si>
  <si>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</si>
  <si>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</si>
  <si>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</si>
  <si>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</si>
  <si>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</si>
  <si>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</si>
  <si>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</si>
  <si>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</si>
  <si>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</si>
  <si>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</si>
  <si>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</si>
  <si>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</si>
  <si>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</si>
  <si>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</si>
  <si>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</si>
  <si>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</si>
  <si>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</si>
  <si>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</si>
  <si>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</si>
  <si>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</si>
  <si>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</si>
  <si>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</si>
  <si>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</si>
  <si>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</si>
  <si>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</si>
  <si>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</si>
  <si>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</si>
  <si>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</si>
  <si>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</si>
  <si>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</si>
  <si>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</si>
  <si>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</si>
  <si>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</si>
  <si>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</si>
  <si>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</si>
  <si>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</si>
  <si>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</si>
  <si>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</si>
  <si>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</si>
  <si>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</si>
  <si>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</si>
  <si>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</si>
  <si>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</si>
  <si>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</si>
  <si>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</si>
  <si>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</si>
  <si>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</si>
  <si>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</si>
  <si>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</si>
  <si>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</si>
  <si>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</si>
  <si>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</si>
  <si>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</si>
  <si>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</si>
  <si>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</si>
  <si>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</si>
  <si>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</si>
  <si>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</si>
  <si>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</si>
  <si>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</si>
  <si>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</si>
  <si>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</si>
  <si>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</si>
  <si>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</si>
  <si>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</si>
  <si>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</si>
  <si>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</si>
  <si>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</si>
  <si>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</si>
  <si>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</si>
  <si>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</si>
  <si>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</si>
  <si>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</si>
  <si>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</si>
  <si>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</si>
  <si>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</si>
  <si>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</si>
  <si>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</si>
  <si>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</si>
  <si>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</si>
  <si>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</si>
  <si>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</si>
  <si>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</si>
  <si>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</si>
  <si>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</si>
  <si>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</si>
  <si>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</si>
  <si>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</si>
  <si>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</si>
  <si>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</si>
  <si>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</si>
  <si>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</si>
  <si>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</si>
  <si>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</si>
  <si>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</si>
  <si>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</si>
  <si>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</si>
  <si>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</si>
  <si>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</si>
  <si>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</si>
  <si>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</si>
  <si>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</si>
  <si>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</si>
  <si>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</si>
  <si>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</si>
  <si>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</si>
  <si>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</si>
  <si>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</si>
  <si>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</si>
  <si>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</si>
  <si>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</si>
  <si>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</si>
  <si>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</si>
  <si>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</si>
  <si>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</si>
  <si>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</si>
  <si>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</si>
  <si>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</si>
  <si>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</si>
  <si>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</si>
  <si>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</si>
  <si>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</si>
  <si>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</si>
  <si>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</si>
  <si>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</si>
  <si>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</si>
  <si>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</si>
  <si>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</si>
  <si>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</si>
  <si>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</si>
  <si>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</si>
  <si>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</si>
  <si>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</si>
  <si>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</si>
  <si>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</si>
  <si>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</si>
  <si>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</si>
  <si>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</si>
  <si>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</si>
  <si>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</si>
  <si>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</si>
  <si>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</si>
  <si>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</si>
  <si>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</si>
  <si>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</si>
  <si>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</si>
  <si>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</si>
  <si>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</si>
  <si>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</si>
  <si>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</si>
  <si>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</si>
  <si>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</si>
  <si>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</si>
  <si>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</si>
  <si>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</si>
  <si>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</si>
  <si>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</si>
  <si>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</si>
  <si>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</si>
  <si>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</si>
  <si>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</si>
  <si>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</si>
  <si>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</si>
  <si>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</si>
  <si>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</si>
  <si>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</si>
  <si>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</si>
  <si>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</si>
  <si>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</si>
  <si>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</si>
  <si>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</si>
  <si>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</si>
  <si>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</si>
  <si>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</si>
  <si>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</si>
  <si>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</si>
  <si>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</si>
  <si>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</si>
  <si>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</si>
  <si>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</si>
  <si>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</si>
  <si>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</si>
  <si>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</si>
  <si>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</si>
  <si>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</si>
  <si>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</si>
  <si>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</si>
  <si>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</si>
  <si>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</si>
  <si>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</si>
  <si>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</si>
  <si>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</si>
  <si>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</si>
  <si>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</si>
  <si>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</si>
  <si>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</si>
  <si>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</si>
  <si>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</si>
  <si>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</si>
  <si>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</si>
  <si>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</si>
  <si>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</si>
  <si>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</si>
  <si>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</si>
  <si>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</si>
  <si>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</si>
  <si>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</si>
  <si>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</si>
  <si>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</si>
  <si>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</si>
  <si>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</si>
  <si>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</si>
  <si>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</si>
  <si>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</si>
  <si>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</si>
  <si>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</si>
  <si>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</si>
  <si>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</si>
  <si>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</si>
  <si>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</si>
  <si>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</si>
  <si>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</si>
  <si>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</si>
  <si>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</si>
  <si>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</si>
  <si>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</si>
  <si>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</si>
  <si>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</si>
  <si>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</si>
  <si>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</si>
  <si>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</si>
  <si>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</si>
  <si>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</si>
  <si>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</si>
  <si>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</si>
  <si>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</si>
  <si>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</si>
  <si>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</si>
  <si>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</si>
  <si>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</si>
  <si>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</si>
  <si>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</si>
  <si>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</si>
  <si>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</si>
  <si>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</si>
  <si>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</si>
  <si>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</si>
  <si>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</si>
  <si>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</si>
  <si>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</si>
  <si>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</si>
  <si>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</si>
  <si>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</si>
  <si>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</si>
  <si>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</si>
  <si>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</si>
  <si>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</si>
  <si>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</si>
  <si>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</si>
  <si>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</si>
  <si>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</si>
  <si>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</si>
  <si>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</si>
  <si>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</si>
  <si>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</si>
  <si>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</si>
  <si>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</si>
  <si>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</si>
  <si>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</si>
  <si>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</si>
  <si>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</si>
  <si>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</si>
  <si>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</si>
  <si>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</si>
  <si>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</si>
  <si>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</si>
  <si>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</si>
  <si>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</si>
  <si>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</si>
  <si>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</si>
  <si>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</si>
  <si>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</si>
  <si>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</si>
  <si>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</si>
  <si>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</si>
  <si>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</si>
  <si>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</si>
  <si>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</si>
  <si>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</si>
  <si>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</si>
  <si>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</si>
  <si>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</si>
  <si>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</si>
  <si>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</si>
  <si>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</si>
  <si>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</si>
  <si>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</si>
  <si>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</si>
  <si>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</si>
  <si>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</si>
  <si>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</si>
  <si>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</si>
  <si>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</si>
  <si>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</si>
  <si>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</si>
  <si>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</si>
  <si>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</si>
  <si>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</si>
  <si>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</si>
  <si>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</si>
  <si>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</si>
  <si>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</si>
  <si>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</si>
  <si>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</si>
  <si>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</si>
  <si>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</si>
  <si>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</si>
  <si>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</si>
  <si>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</si>
  <si>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</si>
  <si>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</si>
  <si>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</si>
  <si>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</si>
  <si>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</si>
  <si>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</si>
  <si>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</si>
  <si>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</si>
  <si>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</si>
  <si>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</si>
  <si>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</si>
  <si>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</si>
  <si>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</si>
  <si>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</si>
  <si>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</si>
  <si>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</si>
  <si>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</si>
  <si>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</si>
  <si>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</si>
  <si>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</si>
  <si>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</si>
  <si>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</si>
  <si>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</si>
  <si>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</si>
  <si>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</si>
  <si>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</si>
  <si>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</si>
  <si>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</si>
  <si>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</si>
  <si>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</si>
  <si>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</si>
  <si>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</si>
  <si>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</si>
  <si>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</si>
  <si>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</si>
  <si>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</si>
  <si>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</si>
  <si>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</si>
  <si>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</si>
  <si>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</si>
  <si>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</si>
  <si>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</si>
  <si>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</si>
  <si>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</si>
  <si>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</si>
  <si>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</si>
  <si>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</si>
  <si>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</si>
  <si>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</si>
  <si>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</si>
  <si>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</si>
  <si>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</si>
  <si>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</si>
  <si>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</si>
  <si>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</si>
  <si>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</si>
  <si>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</si>
  <si>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</si>
  <si>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</si>
  <si>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</si>
  <si>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</si>
  <si>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</si>
  <si>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</si>
  <si>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</si>
  <si>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</si>
  <si>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</si>
  <si>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</si>
  <si>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</si>
  <si>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</si>
  <si>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</si>
  <si>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</si>
  <si>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</si>
  <si>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</si>
  <si>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</si>
  <si>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</si>
  <si>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</si>
  <si>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</si>
  <si>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</si>
  <si>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</si>
  <si>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</si>
  <si>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</si>
  <si>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</si>
  <si>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</si>
  <si>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</si>
  <si>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</si>
  <si>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</si>
  <si>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</si>
  <si>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</si>
  <si>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</si>
  <si>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</si>
  <si>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</si>
  <si>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</si>
  <si>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</si>
  <si>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</si>
  <si>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</si>
  <si>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</si>
  <si>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</si>
  <si>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</si>
  <si>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</si>
  <si>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</si>
  <si>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</si>
  <si>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</si>
  <si>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</si>
  <si>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</si>
  <si>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</si>
  <si>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</si>
  <si>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</si>
  <si>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</si>
  <si>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</si>
  <si>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</si>
  <si>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</si>
  <si>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</si>
  <si>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</si>
  <si>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</si>
  <si>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</si>
  <si>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</si>
  <si>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</si>
  <si>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</si>
  <si>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</si>
  <si>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</si>
  <si>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</si>
  <si>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</si>
  <si>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</si>
  <si>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</si>
  <si>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</si>
  <si>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</si>
  <si>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</si>
  <si>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</si>
  <si>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</si>
  <si>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</si>
  <si>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</si>
  <si>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</si>
  <si>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</si>
  <si>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</si>
  <si>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</si>
  <si>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</si>
  <si>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</si>
  <si>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</si>
  <si>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</si>
  <si>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</si>
  <si>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</si>
  <si>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</si>
  <si>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</si>
  <si>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</si>
  <si>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</si>
  <si>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</si>
  <si>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</si>
  <si>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</si>
  <si>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</si>
  <si>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</si>
  <si>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</si>
  <si>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</si>
  <si>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</si>
  <si>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</si>
  <si>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</si>
  <si>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</si>
  <si>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</si>
  <si>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</si>
  <si>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</si>
  <si>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</si>
  <si>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</si>
  <si>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</si>
  <si>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</si>
  <si>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</si>
  <si>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</si>
  <si>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</si>
  <si>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</si>
  <si>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</si>
  <si>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</si>
  <si>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</si>
  <si>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</si>
  <si>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</si>
  <si>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</si>
  <si>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</si>
  <si>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</si>
  <si>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</si>
  <si>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</si>
  <si>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</si>
  <si>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</si>
  <si>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</si>
  <si>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</si>
  <si>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</si>
  <si>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</si>
  <si>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</si>
  <si>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</si>
  <si>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</si>
  <si>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</si>
  <si>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</si>
  <si>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</si>
  <si>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</si>
  <si>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</si>
  <si>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</si>
  <si>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</si>
  <si>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</si>
  <si>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</si>
  <si>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</si>
  <si>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</si>
  <si>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</si>
  <si>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</si>
  <si>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</si>
  <si>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</si>
  <si>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</si>
  <si>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</si>
  <si>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</si>
  <si>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</si>
  <si>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</si>
  <si>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</si>
  <si>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</si>
  <si>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</si>
  <si>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</si>
  <si>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</si>
  <si>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</si>
  <si>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</si>
  <si>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</si>
  <si>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</si>
  <si>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</si>
  <si>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</si>
  <si>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</si>
  <si>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</si>
  <si>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</si>
  <si>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</si>
  <si>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</si>
  <si>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</si>
  <si>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</si>
  <si>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</si>
  <si>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</si>
  <si>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</si>
  <si>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</si>
  <si>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</si>
  <si>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</si>
  <si>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</si>
  <si>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</si>
  <si>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</si>
  <si>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</si>
  <si>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</si>
  <si>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</si>
  <si>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</si>
  <si>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</si>
  <si>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</si>
  <si>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</si>
  <si>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</si>
  <si>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</si>
  <si>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</si>
  <si>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</si>
  <si>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</si>
  <si>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</si>
  <si>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</si>
  <si>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</si>
  <si>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</si>
  <si>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</si>
  <si>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</si>
  <si>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</si>
  <si>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</si>
  <si>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</si>
  <si>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</si>
  <si>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</si>
  <si>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</si>
  <si>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</si>
  <si>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</si>
  <si>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</si>
  <si>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</si>
  <si>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</si>
  <si>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</si>
  <si>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</si>
  <si>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</si>
  <si>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</si>
  <si>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</si>
  <si>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</si>
  <si>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</si>
  <si>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</si>
  <si>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</si>
  <si>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</si>
  <si>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</si>
  <si>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</si>
  <si>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</si>
  <si>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</si>
  <si>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</si>
  <si>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</si>
  <si>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</si>
  <si>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</si>
  <si>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</si>
  <si>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</si>
  <si>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</si>
  <si>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</si>
  <si>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</si>
  <si>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</si>
  <si>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</si>
  <si>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</si>
  <si>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</si>
  <si>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</si>
  <si>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</si>
  <si>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</si>
  <si>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</si>
  <si>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</si>
  <si>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</si>
  <si>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</si>
  <si>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</si>
  <si>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</si>
  <si>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</si>
  <si>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</si>
  <si>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</si>
  <si>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</si>
  <si>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</si>
  <si>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</si>
  <si>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</si>
  <si>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</si>
  <si>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</si>
  <si>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</si>
  <si>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</si>
  <si>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</si>
  <si>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</si>
  <si>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</si>
  <si>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</si>
  <si>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</si>
  <si>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</si>
  <si>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</si>
  <si>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</si>
  <si>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</si>
  <si>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</si>
  <si>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</si>
  <si>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</si>
  <si>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</si>
  <si>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</si>
  <si>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</si>
  <si>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</si>
  <si>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</si>
  <si>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</si>
  <si>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</si>
  <si>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</si>
  <si>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</si>
  <si>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</si>
  <si>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</si>
  <si>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</si>
  <si>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</si>
  <si>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</si>
  <si>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</si>
  <si>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</si>
  <si>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</si>
  <si>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</si>
  <si>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</si>
  <si>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</si>
  <si>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</si>
  <si>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</si>
  <si>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</si>
  <si>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</si>
  <si>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</si>
  <si>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</si>
  <si>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</si>
  <si>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</si>
  <si>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</si>
  <si>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</si>
  <si>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</si>
  <si>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</si>
  <si>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</si>
  <si>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</si>
  <si>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</si>
  <si>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</si>
  <si>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</si>
  <si>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</si>
  <si>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</si>
  <si>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</si>
  <si>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</si>
  <si>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</si>
  <si>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</si>
  <si>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</si>
  <si>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</si>
  <si>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</si>
  <si>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</si>
  <si>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</si>
  <si>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</si>
  <si>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</si>
  <si>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</si>
  <si>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</si>
  <si>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</si>
  <si>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</si>
  <si>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</si>
  <si>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</si>
  <si>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</si>
  <si>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</si>
  <si>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</si>
  <si>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</si>
  <si>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</si>
  <si>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</si>
  <si>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</si>
  <si>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</si>
  <si>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</si>
  <si>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</si>
  <si>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</si>
  <si>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</si>
  <si>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</si>
  <si>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</si>
  <si>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</si>
  <si>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</si>
  <si>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</si>
  <si>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</si>
  <si>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</si>
  <si>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</si>
  <si>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</si>
  <si>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</si>
  <si>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</si>
  <si>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</si>
  <si>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</si>
  <si>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</si>
  <si>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</si>
  <si>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</si>
  <si>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</si>
  <si>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</si>
  <si>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</si>
  <si>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</si>
  <si>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</si>
  <si>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</si>
  <si>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</si>
  <si>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</si>
  <si>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</si>
  <si>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</si>
  <si>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</si>
  <si>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</si>
  <si>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</si>
  <si>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</si>
  <si>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</si>
  <si>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</si>
  <si>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</si>
  <si>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</si>
  <si>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</si>
  <si>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</si>
  <si>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</si>
  <si>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</si>
  <si>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</si>
  <si>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</si>
  <si>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</si>
  <si>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</si>
  <si>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</si>
  <si>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</si>
  <si>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</si>
  <si>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</si>
  <si>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</si>
  <si>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</si>
  <si>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</si>
  <si>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</si>
  <si>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</si>
  <si>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</si>
  <si>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</si>
  <si>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</si>
  <si>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</si>
  <si>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</si>
  <si>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</si>
  <si>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</si>
  <si>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</si>
  <si>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</si>
  <si>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</si>
  <si>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</si>
  <si>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</si>
  <si>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</si>
  <si>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</si>
  <si>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</si>
  <si>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</si>
  <si>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</si>
  <si>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</si>
  <si>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</si>
  <si>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</si>
  <si>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</si>
  <si>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</si>
  <si>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</si>
  <si>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</si>
  <si>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</si>
  <si>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</si>
  <si>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</si>
  <si>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</si>
  <si>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</si>
  <si>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</si>
  <si>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</si>
  <si>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</si>
  <si>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</si>
  <si>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</si>
  <si>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</si>
  <si>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</si>
  <si>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</si>
  <si>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</si>
  <si>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</si>
  <si>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</si>
  <si>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</si>
  <si>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</si>
  <si>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</si>
  <si>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</si>
  <si>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</si>
  <si>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</si>
  <si>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</si>
  <si>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</si>
  <si>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</si>
  <si>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</si>
  <si>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</si>
  <si>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</si>
  <si>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</si>
  <si>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</si>
  <si>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</si>
  <si>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</si>
  <si>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</si>
  <si>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</si>
  <si>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</si>
  <si>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</si>
  <si>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</si>
  <si>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</si>
  <si>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</si>
  <si>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</si>
  <si>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</si>
  <si>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</si>
  <si>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</si>
  <si>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</si>
  <si>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</si>
  <si>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</si>
  <si>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</si>
  <si>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</si>
  <si>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</si>
  <si>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</si>
  <si>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</si>
  <si>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</si>
  <si>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</si>
  <si>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</si>
  <si>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</si>
  <si>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</si>
  <si>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</si>
  <si>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</si>
  <si>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</si>
  <si>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</si>
  <si>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</si>
  <si>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</si>
  <si>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</si>
  <si>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</si>
  <si>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</si>
  <si>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</si>
  <si>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</si>
  <si>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</si>
  <si>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</si>
  <si>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</si>
  <si>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</si>
  <si>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</si>
  <si>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</si>
  <si>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</si>
  <si>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</si>
  <si>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</si>
  <si>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</si>
  <si>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</si>
  <si>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</si>
  <si>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</si>
  <si>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</si>
  <si>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</si>
  <si>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</si>
  <si>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</si>
  <si>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</si>
  <si>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</si>
  <si>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</si>
  <si>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</si>
  <si>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</si>
  <si>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</si>
  <si>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</si>
  <si>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</si>
  <si>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</si>
  <si>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</si>
  <si>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</si>
  <si>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</si>
  <si>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</si>
  <si>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</si>
  <si>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</si>
  <si>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</si>
  <si>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</si>
  <si>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</si>
  <si>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</si>
  <si>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</si>
  <si>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</si>
  <si>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</si>
  <si>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</si>
  <si>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</si>
  <si>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</si>
  <si>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</si>
  <si>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</si>
  <si>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</si>
  <si>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</si>
  <si>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</si>
  <si>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</si>
  <si>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</si>
  <si>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</si>
  <si>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</si>
  <si>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</si>
  <si>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</si>
  <si>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</si>
  <si>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</si>
  <si>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</si>
  <si>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</si>
  <si>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</si>
  <si>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</si>
  <si>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</si>
  <si>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</si>
  <si>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</si>
  <si>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</si>
  <si>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</si>
  <si>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</si>
  <si>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</si>
  <si>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</si>
  <si>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</si>
  <si>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</si>
  <si>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</si>
  <si>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</si>
  <si>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</si>
  <si>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</si>
  <si>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</si>
  <si>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</si>
  <si>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</si>
  <si>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</si>
  <si>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</si>
  <si>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</si>
  <si>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</si>
  <si>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</si>
  <si>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</si>
  <si>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</si>
  <si>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</si>
  <si>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</si>
  <si>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</si>
  <si>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</si>
  <si>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</si>
  <si>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</si>
  <si>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</si>
  <si>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</si>
  <si>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</si>
  <si>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</si>
  <si>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</si>
  <si>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</si>
  <si>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</si>
  <si>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</si>
  <si>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</si>
  <si>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</si>
  <si>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</si>
  <si>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</si>
  <si>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</si>
  <si>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</si>
  <si>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</si>
  <si>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</si>
  <si>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</si>
  <si>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</si>
  <si>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</si>
  <si>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</si>
  <si>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</si>
  <si>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</si>
  <si>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</si>
  <si>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</si>
  <si>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</si>
  <si>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</si>
  <si>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</si>
  <si>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</si>
  <si>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</si>
  <si>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</si>
  <si>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</si>
  <si>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</si>
  <si>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</si>
  <si>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</si>
  <si>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</si>
  <si>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</si>
  <si>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</si>
  <si>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</si>
  <si>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</si>
  <si>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</si>
  <si>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</si>
  <si>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</si>
  <si>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</si>
  <si>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</si>
  <si>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</si>
  <si>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</si>
  <si>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</si>
  <si>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</si>
  <si>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</si>
  <si>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</si>
  <si>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</si>
  <si>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</si>
  <si>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</si>
  <si>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</si>
  <si>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</si>
  <si>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</si>
  <si>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</si>
  <si>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</si>
  <si>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</si>
  <si>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</si>
  <si>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</si>
  <si>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</si>
  <si>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</si>
  <si>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</si>
  <si>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</si>
  <si>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</si>
  <si>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</si>
  <si>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</si>
  <si>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</si>
  <si>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</si>
  <si>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</si>
  <si>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</si>
  <si>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</si>
  <si>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</si>
  <si>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</si>
  <si>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</si>
  <si>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</si>
  <si>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</si>
  <si>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</si>
  <si>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</si>
  <si>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</si>
  <si>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</si>
  <si>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</si>
  <si>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</si>
  <si>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</si>
  <si>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</si>
  <si>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</si>
  <si>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</si>
  <si>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</si>
  <si>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</si>
  <si>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</si>
  <si>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</si>
  <si>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</si>
  <si>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</si>
  <si>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</si>
  <si>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</si>
  <si>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</si>
  <si>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</si>
  <si>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</si>
  <si>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</si>
  <si>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</si>
  <si>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</si>
  <si>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</si>
  <si>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</si>
  <si>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</si>
  <si>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</si>
  <si>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</si>
  <si>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</si>
  <si>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</si>
  <si>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</si>
  <si>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</si>
  <si>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</si>
  <si>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</si>
  <si>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</si>
  <si>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</si>
  <si>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</si>
  <si>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</si>
  <si>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</si>
  <si>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</si>
  <si>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</si>
  <si>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</si>
  <si>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</si>
  <si>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</si>
  <si>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</si>
  <si>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</si>
  <si>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</si>
  <si>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</si>
  <si>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</si>
  <si>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</si>
  <si>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</si>
  <si>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</si>
  <si>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</si>
  <si>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</si>
  <si>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</si>
  <si>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</si>
  <si>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</si>
  <si>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</si>
  <si>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</si>
  <si>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</si>
  <si>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</si>
  <si>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</si>
  <si>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</si>
  <si>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</si>
  <si>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</si>
  <si>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</si>
  <si>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</si>
  <si>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</si>
  <si>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</si>
  <si>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</si>
  <si>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</si>
  <si>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</si>
  <si>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</si>
  <si>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</si>
  <si>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</si>
  <si>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</si>
  <si>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</si>
  <si>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</si>
  <si>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</si>
  <si>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</si>
  <si>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</si>
  <si>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</si>
  <si>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</si>
  <si>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</si>
  <si>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</si>
  <si>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</si>
  <si>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</si>
  <si>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</si>
  <si>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</si>
  <si>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</si>
  <si>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</si>
  <si>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</si>
  <si>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</si>
  <si>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</si>
  <si>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</si>
  <si>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</si>
  <si>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</si>
  <si>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</si>
  <si>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</si>
  <si>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</si>
  <si>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</si>
  <si>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</si>
  <si>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</si>
  <si>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</si>
  <si>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</si>
  <si>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</si>
  <si>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</si>
  <si>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</si>
  <si>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</si>
  <si>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</si>
  <si>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</si>
  <si>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</si>
  <si>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</si>
  <si>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</si>
  <si>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</si>
  <si>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</si>
  <si>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</si>
  <si>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</si>
  <si>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</si>
  <si>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</si>
  <si>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</si>
  <si>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</si>
  <si>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</si>
  <si>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</si>
  <si>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</si>
  <si>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</si>
  <si>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</si>
  <si>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</si>
  <si>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</si>
  <si>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</si>
  <si>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</si>
  <si>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</si>
  <si>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</si>
  <si>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</si>
  <si>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</si>
  <si>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</si>
  <si>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</si>
  <si>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</si>
  <si>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</si>
  <si>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</si>
  <si>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</si>
  <si>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</si>
  <si>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</si>
  <si>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</si>
  <si>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</si>
  <si>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</si>
  <si>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</si>
  <si>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</si>
  <si>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</si>
  <si>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</si>
  <si>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</si>
  <si>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</si>
  <si>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</si>
  <si>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</si>
  <si>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</si>
  <si>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</si>
  <si>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</si>
  <si>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</si>
  <si>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</si>
  <si>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</si>
  <si>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</si>
  <si>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</si>
  <si>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</si>
  <si>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</si>
  <si>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</si>
  <si>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</si>
  <si>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</si>
  <si>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</si>
  <si>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</si>
  <si>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</si>
  <si>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</si>
  <si>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</si>
  <si>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</si>
  <si>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</si>
  <si>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</si>
  <si>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</si>
  <si>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</si>
  <si>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</si>
  <si>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</si>
  <si>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</si>
  <si>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</si>
  <si>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</si>
  <si>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</si>
  <si>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</si>
  <si>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</si>
  <si>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</si>
  <si>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</si>
  <si>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</si>
  <si>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</si>
  <si>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</si>
  <si>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</si>
  <si>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</si>
  <si>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</si>
  <si>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</si>
  <si>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</si>
  <si>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</si>
  <si>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</si>
  <si>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</si>
  <si>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</si>
  <si>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</si>
  <si>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</si>
  <si>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</si>
  <si>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</si>
  <si>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</si>
  <si>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</si>
  <si>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</si>
  <si>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</si>
  <si>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</si>
  <si>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</si>
  <si>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</si>
  <si>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</si>
  <si>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</si>
  <si>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</si>
  <si>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</si>
  <si>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</si>
  <si>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</si>
  <si>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</si>
  <si>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</si>
  <si>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</si>
  <si>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</si>
  <si>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</si>
  <si>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</si>
  <si>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</si>
  <si>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</si>
  <si>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</si>
  <si>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</si>
  <si>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</si>
  <si>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</si>
  <si>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</si>
  <si>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</si>
  <si>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</si>
  <si>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</si>
  <si>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</si>
  <si>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</si>
  <si>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</si>
  <si>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</si>
  <si>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</si>
  <si>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</si>
  <si>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</si>
  <si>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</si>
  <si>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</si>
  <si>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</si>
  <si>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</si>
  <si>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</si>
  <si>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</si>
  <si>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</si>
  <si>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</si>
  <si>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</si>
  <si>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</si>
  <si>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</si>
  <si>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</si>
  <si>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</si>
  <si>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</si>
  <si>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</si>
  <si>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</si>
  <si>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</si>
  <si>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</si>
  <si>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</si>
  <si>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</si>
  <si>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</si>
  <si>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</si>
  <si>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</si>
  <si>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</si>
  <si>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</si>
  <si>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</si>
  <si>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</si>
  <si>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</si>
  <si>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</si>
  <si>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</si>
  <si>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</si>
  <si>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</si>
  <si>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</si>
  <si>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</si>
  <si>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</si>
  <si>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</si>
  <si>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</si>
  <si>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</si>
  <si>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</si>
  <si>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</si>
  <si>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</si>
  <si>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</si>
  <si>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</si>
  <si>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</si>
  <si>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</si>
  <si>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</si>
  <si>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</si>
  <si>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</si>
  <si>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</si>
  <si>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</si>
  <si>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</si>
  <si>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</si>
  <si>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</si>
  <si>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</si>
  <si>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</si>
  <si>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</si>
  <si>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</si>
  <si>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</si>
  <si>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</si>
  <si>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</si>
  <si>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</si>
  <si>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</si>
  <si>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</si>
  <si>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</si>
  <si>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</si>
  <si>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</si>
  <si>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</si>
  <si>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</si>
  <si>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</si>
  <si>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</si>
  <si>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</si>
  <si>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</si>
  <si>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</si>
  <si>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</si>
  <si>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</si>
  <si>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</si>
  <si>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</si>
  <si>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</si>
  <si>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</si>
  <si>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</si>
  <si>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</si>
  <si>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</si>
  <si>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</si>
  <si>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</si>
  <si>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</si>
  <si>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</si>
  <si>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</si>
  <si>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</si>
  <si>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</si>
  <si>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</si>
  <si>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</si>
  <si>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</si>
  <si>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</si>
  <si>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</si>
  <si>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</si>
  <si>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</si>
  <si>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</si>
  <si>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</si>
  <si>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</si>
  <si>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</si>
  <si>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</si>
  <si>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</si>
  <si>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</si>
  <si>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</si>
  <si>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</si>
  <si>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</si>
  <si>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</si>
  <si>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</si>
  <si>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</si>
  <si>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</si>
  <si>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</si>
  <si>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</si>
  <si>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</si>
  <si>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</si>
  <si>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</si>
  <si>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</si>
  <si>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</si>
  <si>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</si>
  <si>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</si>
  <si>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</si>
  <si>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</si>
  <si>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</si>
  <si>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</si>
  <si>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</si>
  <si>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</si>
  <si>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</si>
  <si>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</si>
  <si>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</si>
  <si>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</si>
  <si>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</si>
  <si>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</si>
  <si>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</si>
  <si>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</si>
  <si>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</si>
  <si>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</si>
  <si>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</si>
  <si>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</si>
  <si>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</si>
  <si>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</si>
  <si>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</si>
  <si>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</si>
  <si>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</si>
  <si>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</si>
  <si>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</si>
  <si>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</si>
  <si>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</si>
  <si>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</si>
  <si>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</si>
  <si>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</si>
  <si>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</si>
  <si>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</si>
  <si>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</si>
  <si>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</si>
  <si>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</si>
  <si>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</si>
  <si>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</si>
  <si>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</si>
  <si>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</si>
  <si>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</si>
  <si>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</si>
  <si>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</si>
  <si>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</si>
  <si>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</si>
  <si>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</si>
  <si>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</si>
  <si>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</si>
  <si>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</si>
  <si>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</si>
  <si>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</si>
  <si>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</si>
  <si>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</si>
  <si>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</si>
  <si>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</si>
  <si>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</si>
  <si>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</si>
  <si>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</si>
  <si>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</si>
  <si>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</si>
  <si>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</si>
  <si>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</si>
  <si>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</si>
  <si>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</si>
  <si>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</si>
  <si>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</si>
  <si>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</si>
  <si>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</si>
  <si>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</si>
  <si>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</si>
  <si>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</si>
  <si>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</si>
  <si>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</si>
  <si>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</si>
  <si>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</si>
  <si>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</si>
  <si>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</si>
  <si>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</si>
  <si>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</si>
  <si>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</si>
  <si>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</si>
  <si>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</si>
  <si>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</si>
  <si>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</si>
  <si>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</si>
  <si>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</si>
  <si>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</si>
  <si>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</si>
  <si>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</si>
  <si>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</si>
  <si>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</si>
  <si>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</si>
  <si>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</si>
  <si>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</si>
  <si>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</si>
  <si>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</si>
  <si>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</si>
  <si>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</si>
  <si>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</si>
  <si>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</si>
  <si>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</si>
  <si>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</si>
  <si>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</si>
  <si>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</si>
  <si>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</si>
  <si>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</si>
  <si>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</si>
  <si>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</si>
  <si>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</si>
  <si>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</si>
  <si>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</si>
  <si>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</si>
  <si>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</si>
  <si>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</si>
  <si>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</si>
  <si>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</si>
  <si>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</si>
  <si>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</si>
  <si>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</si>
  <si>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</si>
  <si>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</si>
  <si>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</si>
  <si>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</si>
  <si>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</si>
  <si>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</si>
  <si>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</si>
  <si>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</si>
  <si>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</si>
  <si>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</si>
  <si>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</si>
  <si>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</si>
  <si>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</si>
  <si>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</si>
  <si>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</si>
  <si>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</si>
  <si>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</si>
  <si>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</si>
  <si>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</si>
  <si>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</si>
  <si>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</si>
  <si>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</si>
  <si>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</si>
  <si>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</si>
  <si>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</si>
  <si>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</si>
  <si>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</si>
  <si>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</si>
  <si>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</si>
  <si>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</si>
  <si>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</si>
  <si>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</si>
  <si>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</si>
  <si>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</si>
  <si>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</si>
  <si>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</si>
  <si>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</si>
  <si>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</si>
  <si>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</si>
  <si>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</si>
  <si>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</si>
  <si>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</si>
  <si>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</si>
  <si>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</si>
  <si>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</si>
  <si>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</si>
  <si>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</si>
  <si>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</si>
  <si>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</si>
  <si>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</si>
  <si>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</si>
  <si>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</si>
  <si>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</si>
  <si>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</si>
  <si>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</si>
  <si>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</si>
  <si>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</si>
  <si>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</si>
  <si>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</si>
  <si>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</si>
  <si>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</si>
  <si>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</si>
  <si>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</si>
  <si>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</si>
  <si>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</si>
  <si>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</si>
  <si>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</si>
  <si>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</si>
  <si>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</si>
  <si>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</si>
  <si>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</si>
  <si>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</si>
  <si>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</si>
  <si>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</si>
  <si>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</si>
  <si>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</si>
  <si>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</si>
  <si>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</si>
  <si>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</si>
  <si>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</si>
  <si>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</si>
  <si>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</si>
  <si>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</si>
  <si>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</si>
  <si>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</si>
  <si>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</si>
  <si>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</si>
  <si>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</si>
  <si>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</si>
  <si>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</si>
  <si>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</si>
  <si>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</si>
  <si>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</si>
  <si>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</si>
  <si>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</si>
  <si>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</si>
  <si>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</si>
  <si>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</si>
  <si>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</si>
  <si>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</si>
  <si>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</si>
  <si>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</si>
  <si>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</si>
  <si>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</si>
  <si>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</si>
  <si>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</si>
  <si>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</si>
  <si>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</si>
  <si>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</si>
  <si>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</si>
  <si>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</si>
  <si>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</si>
  <si>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</si>
  <si>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</si>
  <si>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</si>
  <si>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</si>
  <si>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</si>
  <si>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</si>
  <si>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</si>
  <si>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</si>
  <si>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</si>
  <si>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</si>
  <si>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</si>
  <si>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</si>
  <si>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</si>
  <si>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</si>
  <si>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</si>
  <si>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</si>
  <si>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</si>
  <si>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</si>
  <si>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</si>
  <si>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</si>
  <si>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</si>
  <si>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</si>
  <si>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</si>
  <si>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</si>
  <si>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</si>
  <si>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</si>
  <si>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</si>
  <si>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</si>
  <si>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</si>
  <si>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</si>
  <si>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</si>
  <si>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</si>
  <si>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</si>
  <si>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</si>
  <si>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</si>
  <si>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</si>
  <si>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</si>
  <si>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</si>
  <si>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</si>
  <si>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</si>
  <si>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</si>
  <si>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</si>
  <si>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</si>
  <si>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</si>
  <si>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</si>
  <si>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</si>
  <si>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</si>
  <si>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</si>
  <si>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</si>
  <si>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</si>
  <si>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</si>
  <si>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</si>
  <si>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</si>
  <si>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</si>
  <si>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</si>
  <si>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</si>
  <si>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</si>
  <si>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</si>
  <si>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</si>
  <si>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</si>
  <si>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</si>
  <si>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</si>
  <si>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</si>
  <si>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</si>
  <si>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</si>
  <si>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</si>
  <si>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</si>
  <si>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</si>
  <si>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</si>
  <si>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</si>
  <si>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</si>
  <si>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</si>
  <si>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</si>
  <si>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</si>
  <si>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</si>
  <si>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</si>
  <si>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</si>
  <si>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</si>
  <si>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</si>
  <si>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</si>
  <si>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</si>
  <si>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</si>
  <si>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</si>
  <si>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</si>
  <si>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</si>
  <si>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</si>
  <si>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</si>
  <si>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</si>
  <si>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</si>
  <si>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</si>
  <si>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</si>
  <si>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</si>
  <si>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</si>
  <si>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</si>
  <si>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</si>
  <si>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</si>
  <si>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</si>
  <si>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</si>
  <si>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</si>
  <si>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</si>
  <si>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</si>
  <si>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</si>
  <si>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</si>
  <si>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</si>
  <si>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</si>
  <si>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</si>
  <si>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</si>
  <si>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</si>
  <si>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</si>
  <si>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</si>
  <si>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</si>
  <si>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</si>
  <si>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</si>
  <si>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</si>
  <si>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</si>
  <si>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</si>
  <si>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</si>
  <si>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</si>
  <si>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</si>
  <si>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</si>
  <si>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</si>
  <si>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</si>
  <si>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</si>
  <si>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</si>
  <si>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</si>
  <si>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</si>
  <si>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</si>
  <si>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</si>
  <si>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</si>
  <si>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</si>
  <si>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</si>
  <si>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</si>
  <si>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</si>
  <si>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</si>
  <si>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</si>
  <si>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</si>
  <si>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</si>
  <si>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</si>
  <si>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</si>
  <si>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</si>
  <si>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</si>
  <si>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</si>
  <si>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</si>
  <si>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</si>
  <si>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</si>
  <si>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</si>
  <si>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</si>
  <si>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</si>
  <si>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</si>
  <si>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</si>
  <si>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</si>
  <si>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</si>
  <si>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</si>
  <si>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</si>
  <si>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</si>
  <si>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</si>
  <si>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</si>
  <si>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</si>
  <si>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</si>
  <si>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</si>
  <si>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</si>
  <si>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</si>
  <si>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</si>
  <si>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</si>
  <si>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</si>
  <si>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</si>
  <si>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</si>
  <si>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</si>
  <si>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</si>
  <si>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</si>
  <si>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</si>
  <si>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</si>
  <si>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</si>
  <si>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</si>
  <si>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</si>
  <si>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</si>
  <si>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</si>
  <si>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</si>
  <si>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</si>
  <si>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</si>
  <si>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</si>
  <si>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</si>
  <si>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</si>
  <si>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</si>
  <si>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</si>
  <si>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</si>
  <si>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</si>
  <si>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</si>
  <si>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</si>
  <si>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</si>
  <si>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</si>
  <si>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</si>
  <si>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</si>
  <si>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</si>
  <si>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</si>
  <si>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</si>
  <si>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</si>
  <si>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</si>
  <si>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</si>
  <si>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</si>
  <si>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</si>
  <si>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</si>
  <si>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</si>
  <si>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</si>
  <si>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</si>
  <si>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</si>
  <si>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</si>
  <si>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</si>
  <si>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</si>
  <si>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</si>
  <si>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</si>
  <si>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</si>
  <si>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</si>
  <si>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</si>
  <si>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</si>
  <si>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</si>
  <si>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</si>
  <si>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</si>
  <si>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</si>
  <si>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</si>
  <si>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</si>
  <si>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</si>
  <si>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</si>
  <si>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</si>
  <si>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</si>
  <si>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</si>
  <si>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</si>
  <si>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</si>
  <si>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</si>
  <si>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</si>
  <si>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</si>
  <si>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</si>
  <si>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</si>
  <si>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</si>
  <si>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</si>
  <si>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</si>
  <si>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</si>
  <si>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</si>
  <si>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</si>
  <si>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</si>
  <si>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</si>
  <si>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</si>
  <si>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</si>
  <si>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</si>
  <si>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</si>
  <si>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</si>
  <si>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</si>
  <si>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</si>
  <si>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</si>
  <si>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</si>
  <si>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</si>
  <si>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</si>
  <si>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</si>
  <si>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</si>
  <si>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</si>
  <si>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</si>
  <si>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</si>
  <si>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</si>
  <si>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</si>
  <si>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</si>
  <si>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</si>
  <si>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</si>
  <si>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</si>
  <si>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</si>
  <si>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</si>
  <si>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</si>
  <si>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</si>
  <si>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</si>
  <si>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</si>
  <si>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</si>
  <si>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</si>
  <si>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</si>
  <si>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</si>
  <si>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</si>
  <si>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</si>
  <si>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</si>
  <si>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</si>
  <si>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</si>
  <si>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</si>
  <si>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</si>
  <si>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</si>
  <si>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</si>
  <si>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</si>
  <si>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</si>
  <si>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</si>
  <si>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</si>
  <si>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</si>
  <si>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</si>
  <si>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</si>
  <si>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</si>
  <si>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</si>
  <si>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</si>
  <si>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</si>
  <si>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</si>
  <si>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</si>
  <si>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</si>
  <si>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</si>
  <si>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</si>
  <si>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</si>
  <si>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</si>
  <si>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</si>
  <si>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</si>
  <si>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</si>
  <si>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</si>
  <si>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</si>
  <si>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</si>
  <si>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</si>
  <si>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</si>
  <si>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</si>
  <si>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</si>
  <si>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</si>
  <si>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</si>
  <si>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</si>
  <si>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</si>
  <si>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</si>
  <si>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</si>
  <si>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</si>
  <si>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</si>
  <si>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</si>
  <si>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</si>
  <si>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</si>
  <si>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</si>
  <si>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</si>
  <si>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</si>
  <si>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</si>
  <si>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</si>
  <si>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</si>
  <si>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</si>
  <si>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</si>
  <si>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</si>
  <si>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</si>
  <si>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</si>
  <si>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</si>
  <si>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</si>
  <si>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</si>
  <si>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</si>
  <si>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</si>
  <si>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</si>
  <si>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</si>
  <si>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</si>
  <si>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</si>
  <si>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</si>
  <si>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</si>
  <si>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</si>
  <si>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</si>
  <si>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</si>
  <si>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</si>
  <si>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</si>
  <si>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</si>
  <si>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</si>
  <si>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</si>
  <si>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</si>
  <si>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</si>
  <si>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</si>
  <si>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</si>
  <si>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</si>
  <si>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</si>
  <si>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</si>
  <si>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</si>
  <si>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</si>
  <si>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</si>
  <si>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</si>
  <si>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</si>
  <si>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</si>
  <si>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</si>
  <si>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</si>
  <si>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</si>
  <si>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</si>
  <si>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</si>
  <si>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</si>
  <si>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</si>
  <si>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</si>
  <si>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</si>
  <si>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</si>
  <si>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</si>
  <si>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</si>
  <si>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</si>
  <si>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</si>
  <si>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</si>
  <si>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</si>
  <si>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</si>
  <si>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</si>
  <si>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</si>
  <si>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</si>
  <si>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</si>
  <si>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</si>
  <si>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</si>
  <si>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</si>
  <si>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</si>
  <si>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</si>
  <si>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</si>
  <si>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</si>
  <si>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</si>
  <si>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</si>
  <si>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</si>
  <si>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</si>
  <si>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</si>
  <si>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</si>
  <si>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</si>
  <si>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</si>
  <si>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</si>
  <si>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</si>
  <si>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</si>
  <si>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</si>
  <si>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</si>
  <si>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</si>
  <si>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</si>
  <si>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</si>
  <si>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</si>
  <si>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</si>
  <si>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</si>
  <si>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</si>
  <si>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</si>
  <si>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</si>
  <si>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</si>
  <si>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</si>
  <si>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</si>
  <si>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</si>
  <si>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</si>
  <si>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</si>
  <si>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</si>
  <si>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</si>
  <si>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</si>
  <si>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</si>
  <si>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</si>
  <si>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</si>
  <si>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</si>
  <si>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</si>
  <si>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</si>
  <si>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</si>
  <si>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</si>
  <si>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</si>
  <si>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</si>
  <si>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</si>
  <si>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</si>
  <si>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</si>
  <si>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</si>
  <si>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</si>
  <si>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</si>
  <si>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</si>
  <si>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</si>
  <si>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</si>
  <si>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</si>
  <si>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</si>
  <si>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</si>
  <si>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</si>
  <si>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</si>
  <si>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</si>
  <si>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</si>
  <si>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</si>
  <si>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</si>
  <si>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</si>
  <si>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</si>
  <si>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</si>
  <si>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</si>
  <si>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</si>
  <si>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</si>
  <si>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</si>
  <si>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</si>
  <si>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</si>
  <si>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</si>
  <si>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</si>
  <si>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</si>
  <si>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</si>
  <si>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</si>
  <si>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</si>
  <si>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</si>
  <si>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</si>
  <si>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</si>
  <si>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</si>
  <si>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</si>
  <si>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</si>
  <si>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</si>
  <si>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</si>
  <si>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</si>
  <si>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</si>
  <si>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</si>
  <si>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</si>
  <si>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</si>
  <si>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</si>
  <si>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</si>
  <si>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</si>
  <si>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</si>
  <si>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</si>
  <si>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</si>
  <si>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</si>
  <si>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</si>
  <si>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</si>
  <si>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</si>
  <si>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</si>
  <si>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</si>
  <si>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</si>
  <si>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</si>
  <si>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</si>
  <si>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</si>
  <si>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</si>
  <si>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</si>
  <si>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</si>
  <si>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</si>
  <si>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</si>
  <si>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</si>
  <si>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</si>
  <si>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</si>
  <si>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</si>
  <si>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</si>
  <si>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</si>
  <si>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</si>
  <si>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</si>
  <si>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</si>
  <si>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</si>
  <si>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</si>
  <si>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</si>
  <si>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</si>
  <si>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</si>
  <si>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</si>
  <si>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</si>
  <si>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</si>
  <si>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</si>
  <si>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</si>
  <si>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</si>
  <si>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</si>
  <si>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</si>
  <si>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</si>
  <si>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</si>
  <si>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</si>
  <si>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</si>
  <si>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</si>
  <si>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</si>
  <si>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</si>
  <si>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</si>
  <si>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</si>
  <si>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</si>
  <si>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</si>
  <si>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</si>
  <si>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</si>
  <si>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</si>
  <si>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</si>
  <si>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</si>
  <si>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</si>
  <si>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</si>
  <si>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</si>
  <si>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</si>
  <si>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</si>
  <si>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</si>
  <si>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</si>
  <si>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</si>
  <si>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</si>
  <si>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</si>
  <si>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</si>
  <si>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</si>
  <si>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</si>
  <si>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</si>
  <si>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</si>
  <si>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</si>
  <si>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</si>
  <si>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</si>
  <si>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</si>
  <si>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</si>
  <si>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</si>
  <si>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</si>
  <si>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</si>
  <si>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</si>
  <si>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</si>
  <si>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</si>
  <si>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</si>
  <si>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</si>
  <si>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</si>
  <si>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</si>
  <si>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</si>
  <si>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</si>
  <si>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</si>
  <si>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</si>
  <si>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</si>
  <si>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</si>
  <si>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</si>
  <si>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</si>
  <si>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</si>
  <si>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</si>
  <si>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</si>
  <si>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</si>
  <si>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</si>
  <si>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</si>
  <si>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</si>
  <si>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</si>
  <si>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</si>
  <si>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</si>
  <si>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</si>
  <si>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</si>
  <si>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</si>
  <si>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</si>
  <si>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</si>
  <si>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</si>
  <si>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</si>
  <si>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</si>
  <si>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</si>
  <si>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</si>
  <si>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</si>
  <si>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</si>
  <si>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</si>
  <si>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</si>
  <si>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</si>
  <si>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</si>
  <si>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</si>
  <si>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</si>
  <si>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</si>
  <si>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</si>
  <si>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</si>
  <si>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</si>
  <si>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</si>
  <si>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</si>
  <si>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</si>
  <si>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</si>
  <si>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</si>
  <si>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</si>
  <si>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</si>
  <si>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</si>
  <si>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</si>
  <si>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</si>
  <si>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</si>
  <si>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</si>
  <si>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</si>
  <si>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</si>
  <si>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</si>
  <si>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</si>
  <si>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</si>
  <si>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</si>
  <si>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</si>
  <si>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</si>
  <si>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</si>
  <si>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</si>
  <si>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</si>
  <si>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</si>
  <si>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</si>
  <si>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</si>
  <si>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</si>
  <si>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</si>
  <si>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</si>
  <si>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</si>
  <si>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</si>
  <si>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</si>
  <si>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</si>
  <si>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</si>
  <si>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</si>
  <si>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</si>
  <si>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</si>
  <si>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</si>
  <si>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</si>
  <si>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</si>
  <si>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</si>
  <si>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</si>
  <si>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</si>
  <si>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</si>
  <si>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</si>
  <si>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</si>
  <si>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</si>
  <si>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</si>
  <si>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</si>
  <si>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</si>
  <si>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</si>
  <si>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</si>
  <si>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</si>
  <si>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</si>
  <si>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</si>
  <si>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</si>
  <si>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</si>
  <si>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</si>
  <si>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</si>
  <si>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</si>
  <si>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</si>
  <si>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</si>
  <si>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</si>
  <si>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</si>
  <si>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</si>
  <si>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</si>
  <si>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</si>
  <si>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</si>
  <si>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</si>
  <si>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</si>
  <si>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</si>
  <si>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</si>
  <si>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</si>
  <si>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</si>
  <si>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</si>
  <si>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</si>
  <si>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</si>
  <si>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</si>
  <si>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</si>
  <si>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</si>
  <si>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</si>
  <si>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</si>
  <si>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</si>
  <si>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</si>
  <si>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</si>
  <si>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</si>
  <si>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</si>
  <si>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</si>
  <si>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</si>
  <si>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</si>
  <si>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</si>
  <si>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</si>
  <si>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</si>
  <si>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</si>
  <si>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</si>
  <si>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</si>
  <si>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</si>
  <si>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</si>
  <si>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</si>
  <si>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</si>
  <si>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</si>
  <si>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</si>
  <si>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</si>
  <si>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</si>
  <si>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</si>
  <si>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</si>
  <si>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</si>
  <si>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</si>
  <si>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</si>
  <si>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</si>
  <si>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</si>
  <si>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</si>
  <si>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</si>
  <si>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</si>
  <si>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</si>
  <si>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</si>
  <si>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</si>
  <si>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</si>
  <si>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</si>
  <si>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</si>
  <si>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</si>
  <si>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</si>
  <si>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</si>
  <si>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</si>
  <si>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</si>
  <si>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</si>
  <si>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</si>
  <si>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</si>
  <si>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</si>
  <si>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</si>
  <si>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</si>
  <si>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</si>
  <si>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</si>
  <si>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</si>
  <si>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</si>
  <si>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</si>
  <si>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</si>
  <si>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</si>
  <si>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</si>
  <si>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</si>
  <si>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</si>
  <si>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</si>
  <si>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</si>
  <si>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</si>
  <si>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</si>
  <si>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</si>
  <si>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</si>
  <si>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</si>
  <si>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</si>
  <si>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</si>
  <si>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</si>
  <si>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</si>
  <si>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</si>
  <si>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</si>
  <si>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</si>
  <si>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</si>
  <si>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</si>
  <si>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</si>
  <si>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</si>
  <si>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</si>
  <si>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</si>
  <si>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</si>
  <si>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</si>
  <si>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</si>
  <si>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</si>
  <si>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</si>
  <si>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</si>
  <si>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</si>
  <si>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</si>
  <si>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</si>
  <si>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</si>
  <si>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</si>
  <si>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</si>
  <si>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</si>
  <si>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</si>
  <si>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</si>
  <si>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</si>
  <si>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</si>
  <si>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</si>
  <si>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</si>
  <si>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</si>
  <si>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</si>
  <si>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</si>
  <si>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</si>
  <si>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</si>
  <si>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</si>
  <si>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</si>
  <si>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</si>
  <si>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</si>
  <si>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</si>
  <si>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</si>
  <si>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</si>
  <si>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</si>
  <si>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</si>
  <si>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</si>
  <si>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</si>
  <si>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</si>
  <si>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</si>
  <si>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</si>
  <si>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</si>
  <si>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</si>
  <si>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</si>
  <si>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</si>
  <si>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</si>
  <si>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</si>
  <si>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</si>
  <si>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</si>
  <si>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</si>
  <si>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</si>
  <si>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</si>
  <si>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</si>
  <si>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</si>
  <si>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</si>
  <si>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</si>
  <si>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</si>
  <si>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</si>
  <si>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</si>
  <si>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</si>
  <si>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</si>
  <si>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</si>
  <si>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</si>
  <si>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</si>
  <si>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</si>
  <si>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</si>
  <si>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</si>
  <si>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</si>
  <si>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</si>
  <si>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</si>
  <si>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</si>
  <si>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</si>
  <si>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</si>
  <si>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</si>
  <si>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</si>
  <si>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</si>
  <si>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</si>
  <si>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</si>
  <si>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</si>
  <si>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</si>
  <si>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</si>
  <si>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</si>
  <si>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</si>
  <si>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</si>
  <si>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</si>
  <si>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</si>
  <si>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</si>
  <si>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</si>
  <si>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</si>
  <si>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</si>
  <si>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</si>
  <si>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</si>
  <si>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</si>
  <si>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</si>
  <si>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</si>
  <si>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</si>
  <si>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</si>
  <si>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</si>
  <si>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</si>
  <si>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</si>
  <si>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</si>
  <si>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</si>
  <si>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</si>
  <si>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</si>
  <si>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</si>
  <si>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</si>
  <si>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</si>
  <si>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</si>
  <si>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</si>
  <si>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</si>
  <si>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</si>
  <si>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</si>
  <si>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</si>
  <si>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</si>
  <si>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</si>
  <si>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</si>
  <si>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</si>
  <si>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</si>
  <si>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</si>
  <si>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</si>
  <si>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</si>
  <si>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</si>
  <si>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</si>
  <si>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</si>
  <si>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</si>
  <si>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</si>
  <si>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</si>
  <si>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</si>
  <si>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</si>
  <si>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</si>
  <si>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</si>
  <si>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</si>
  <si>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</si>
  <si>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</si>
  <si>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</si>
  <si>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</si>
  <si>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</si>
  <si>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</si>
  <si>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</si>
  <si>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</si>
  <si>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</si>
  <si>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</si>
  <si>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</si>
  <si>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</si>
  <si>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</si>
  <si>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</si>
  <si>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</si>
  <si>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</si>
  <si>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</si>
  <si>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</si>
  <si>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</si>
  <si>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</si>
  <si>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</si>
  <si>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</si>
  <si>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</si>
  <si>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</si>
  <si>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</si>
  <si>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</si>
  <si>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</si>
  <si>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</si>
  <si>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</si>
  <si>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</si>
  <si>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</si>
  <si>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</si>
  <si>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</si>
  <si>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</si>
  <si>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</si>
  <si>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</si>
  <si>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</si>
  <si>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</si>
  <si>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</si>
  <si>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</si>
  <si>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</si>
  <si>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</si>
  <si>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</si>
  <si>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</si>
  <si>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</si>
  <si>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</si>
  <si>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</si>
  <si>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</si>
  <si>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</si>
  <si>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</si>
  <si>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</si>
  <si>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</si>
  <si>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</si>
  <si>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</si>
  <si>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</si>
  <si>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</si>
  <si>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</si>
  <si>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</si>
  <si>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</si>
  <si>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</si>
  <si>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</si>
  <si>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</si>
  <si>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</si>
  <si>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</si>
  <si>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</si>
  <si>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</si>
  <si>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</si>
  <si>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</si>
  <si>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</si>
  <si>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</si>
  <si>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</si>
  <si>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</si>
  <si>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</si>
  <si>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</si>
  <si>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</si>
  <si>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</si>
  <si>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</si>
  <si>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</si>
  <si>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</si>
  <si>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</si>
  <si>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</si>
  <si>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</si>
  <si>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</si>
  <si>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</si>
  <si>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</si>
  <si>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</si>
  <si>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</si>
  <si>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</si>
  <si>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</si>
  <si>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</si>
  <si>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</si>
  <si>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</si>
  <si>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</si>
  <si>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</si>
  <si>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</si>
  <si>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</si>
  <si>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</si>
  <si>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</si>
  <si>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</si>
  <si>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</si>
  <si>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</si>
  <si>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</si>
  <si>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</si>
  <si>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</si>
  <si>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</si>
  <si>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</si>
  <si>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</si>
  <si>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</si>
  <si>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</si>
  <si>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</si>
  <si>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</si>
  <si>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</si>
  <si>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</si>
  <si>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</si>
  <si>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</si>
  <si>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</si>
  <si>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</si>
  <si>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</si>
  <si>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</si>
  <si>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</si>
  <si>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</si>
  <si>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</si>
  <si>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</si>
  <si>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</si>
  <si>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</si>
  <si>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</si>
  <si>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</si>
  <si>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</si>
  <si>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</si>
  <si>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</si>
  <si>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</si>
  <si>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</si>
  <si>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</si>
  <si>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</si>
  <si>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</si>
  <si>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</si>
  <si>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</si>
  <si>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</si>
  <si>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</si>
  <si>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</si>
  <si>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</si>
  <si>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</si>
  <si>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</si>
  <si>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</si>
  <si>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</si>
  <si>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</si>
  <si>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</si>
  <si>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</si>
  <si>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</si>
  <si>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</si>
  <si>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</si>
  <si>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</si>
  <si>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</si>
  <si>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</si>
  <si>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</si>
  <si>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</si>
  <si>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</si>
  <si>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</si>
  <si>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</si>
  <si>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</si>
  <si>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</si>
  <si>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</si>
  <si>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</si>
  <si>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</si>
  <si>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</si>
  <si>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</si>
  <si>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</si>
  <si>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</si>
  <si>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</si>
  <si>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</si>
  <si>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</si>
  <si>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</si>
  <si>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</si>
  <si>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</si>
  <si>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</si>
  <si>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</si>
  <si>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</si>
  <si>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</si>
  <si>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</si>
  <si>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</si>
  <si>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</si>
  <si>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</si>
  <si>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</si>
  <si>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</si>
  <si>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</si>
  <si>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</si>
  <si>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</si>
  <si>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</si>
  <si>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</si>
  <si>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</si>
  <si>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</si>
  <si>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</si>
  <si>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</si>
  <si>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</si>
  <si>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</si>
  <si>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</si>
  <si>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</si>
  <si>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</si>
  <si>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</si>
  <si>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</si>
  <si>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</si>
  <si>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</si>
  <si>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</si>
  <si>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</si>
  <si>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</si>
  <si>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</si>
  <si>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</si>
  <si>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</si>
  <si>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</si>
  <si>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</si>
  <si>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</si>
  <si>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</si>
  <si>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</si>
  <si>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</si>
  <si>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</si>
  <si>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</si>
  <si>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</si>
  <si>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</si>
  <si>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</si>
  <si>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</si>
  <si>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</si>
  <si>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</si>
  <si>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</si>
  <si>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</si>
  <si>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</si>
  <si>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</si>
  <si>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</si>
  <si>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</si>
  <si>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</si>
  <si>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</si>
  <si>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</si>
  <si>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</si>
  <si>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</si>
  <si>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</si>
  <si>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</si>
  <si>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</si>
  <si>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</si>
  <si>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</si>
  <si>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</si>
  <si>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</si>
  <si>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</si>
  <si>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</si>
  <si>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</si>
  <si>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</si>
  <si>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</si>
  <si>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</si>
  <si>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</si>
  <si>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</si>
  <si>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</si>
  <si>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</si>
  <si>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</si>
  <si>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</si>
  <si>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</si>
  <si>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</si>
  <si>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</si>
  <si>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</si>
  <si>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</si>
  <si>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</si>
  <si>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</si>
  <si>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</si>
  <si>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</si>
  <si>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</si>
  <si>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</si>
  <si>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</si>
  <si>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</si>
  <si>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</si>
  <si>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</si>
  <si>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</si>
  <si>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</si>
  <si>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</si>
  <si>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</si>
  <si>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</si>
  <si>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</si>
  <si>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</si>
  <si>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</si>
  <si>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</si>
  <si>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</si>
  <si>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</si>
  <si>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</si>
  <si>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</si>
  <si>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</si>
  <si>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</si>
  <si>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</si>
  <si>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</si>
  <si>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</si>
  <si>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</si>
  <si>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</si>
  <si>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</si>
  <si>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</si>
  <si>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</si>
  <si>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</si>
  <si>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</si>
  <si>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</si>
  <si>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</si>
  <si>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</si>
  <si>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</si>
  <si>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</si>
  <si>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</si>
  <si>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</si>
  <si>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</si>
  <si>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</si>
  <si>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</si>
  <si>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</si>
  <si>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</si>
  <si>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</si>
  <si>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</si>
  <si>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</si>
  <si>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</si>
  <si>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</si>
  <si>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</si>
  <si>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</si>
  <si>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</si>
  <si>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</si>
  <si>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</si>
  <si>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</si>
  <si>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</si>
  <si>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</si>
  <si>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</si>
  <si>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</si>
  <si>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</si>
  <si>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</si>
  <si>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</si>
  <si>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</si>
  <si>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</si>
  <si>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</si>
  <si>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</si>
  <si>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</si>
  <si>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</si>
  <si>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</si>
  <si>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</si>
  <si>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</si>
  <si>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</si>
  <si>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</si>
  <si>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</si>
  <si>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</si>
  <si>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</si>
  <si>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</si>
  <si>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</si>
  <si>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</si>
  <si>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</si>
  <si>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</si>
  <si>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</si>
  <si>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</si>
  <si>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</si>
  <si>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</si>
  <si>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</si>
  <si>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</si>
  <si>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</si>
  <si>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</si>
  <si>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</si>
  <si>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</si>
  <si>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</si>
  <si>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</si>
  <si>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</si>
  <si>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</si>
  <si>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</si>
  <si>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</si>
  <si>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</si>
  <si>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</si>
  <si>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</si>
  <si>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</si>
  <si>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</si>
  <si>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</si>
  <si>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</si>
  <si>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</si>
  <si>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</si>
  <si>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</si>
  <si>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</si>
  <si>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</si>
  <si>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</si>
  <si>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</si>
  <si>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</si>
  <si>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</si>
  <si>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</si>
  <si>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</si>
  <si>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</si>
  <si>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</si>
  <si>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</si>
  <si>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</si>
  <si>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</si>
  <si>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</si>
  <si>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</si>
  <si>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</si>
  <si>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</si>
  <si>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</si>
  <si>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</si>
  <si>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</si>
  <si>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</si>
  <si>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</si>
  <si>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</si>
  <si>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</si>
  <si>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</si>
  <si>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</si>
  <si>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</si>
  <si>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</si>
  <si>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</si>
  <si>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</si>
  <si>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</si>
  <si>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</si>
  <si>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</si>
  <si>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</si>
  <si>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</si>
  <si>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</si>
  <si>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</si>
  <si>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</si>
  <si>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</si>
  <si>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</si>
  <si>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</si>
  <si>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</si>
  <si>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</si>
  <si>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</si>
  <si>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</si>
  <si>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</si>
  <si>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</si>
  <si>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</si>
  <si>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</si>
  <si>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</si>
  <si>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</si>
  <si>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</si>
  <si>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</si>
  <si>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</si>
  <si>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</si>
  <si>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</si>
  <si>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</si>
  <si>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</si>
  <si>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</si>
  <si>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</si>
  <si>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</si>
  <si>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</si>
  <si>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</si>
  <si>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</si>
  <si>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</si>
  <si>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</si>
  <si>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</si>
  <si>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</si>
  <si>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</si>
  <si>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</si>
  <si>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</si>
  <si>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</si>
  <si>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</si>
  <si>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</si>
  <si>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</si>
  <si>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</si>
  <si>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</si>
  <si>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</si>
  <si>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</si>
  <si>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</si>
  <si>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</si>
  <si>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</si>
  <si>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</si>
  <si>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</si>
  <si>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</si>
  <si>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</si>
  <si>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</si>
  <si>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</si>
  <si>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</si>
  <si>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</si>
  <si>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</si>
  <si>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</si>
  <si>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</si>
  <si>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</si>
  <si>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</si>
  <si>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</si>
  <si>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</si>
  <si>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</si>
  <si>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</si>
  <si>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</si>
  <si>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</si>
  <si>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</si>
  <si>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</si>
  <si>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</si>
  <si>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</si>
  <si>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</si>
  <si>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</si>
  <si>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</si>
  <si>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</si>
  <si>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</si>
  <si>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</si>
  <si>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</si>
  <si>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</si>
  <si>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</si>
  <si>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</si>
  <si>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</si>
  <si>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</si>
  <si>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</si>
  <si>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</si>
  <si>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</si>
  <si>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</si>
  <si>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</si>
  <si>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</si>
  <si>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</si>
  <si>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</si>
  <si>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</si>
  <si>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</si>
  <si>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</si>
  <si>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</si>
  <si>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</si>
  <si>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</si>
  <si>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</si>
  <si>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</si>
  <si>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</si>
  <si>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</si>
  <si>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</si>
  <si>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</si>
  <si>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</si>
  <si>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</si>
  <si>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</si>
  <si>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</si>
  <si>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</si>
  <si>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</si>
  <si>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</si>
  <si>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</si>
  <si>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</si>
  <si>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</si>
  <si>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</si>
  <si>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</si>
  <si>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</si>
  <si>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</si>
  <si>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</si>
  <si>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</si>
  <si>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</si>
  <si>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</si>
  <si>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</si>
  <si>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</si>
  <si>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</si>
  <si>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</si>
  <si>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</si>
  <si>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</si>
  <si>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</si>
  <si>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</si>
  <si>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</si>
  <si>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</si>
  <si>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</si>
  <si>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</si>
  <si>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</si>
  <si>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</si>
  <si>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</si>
  <si>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</si>
  <si>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</si>
  <si>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</si>
  <si>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</si>
  <si>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</si>
  <si>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</si>
  <si>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</si>
  <si>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</si>
  <si>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</si>
  <si>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</si>
  <si>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</si>
  <si>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</si>
  <si>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</si>
  <si>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</si>
  <si>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</si>
  <si>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</si>
  <si>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</si>
  <si>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</si>
  <si>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</si>
  <si>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</si>
  <si>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</si>
  <si>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</si>
  <si>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</si>
  <si>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</si>
  <si>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</si>
  <si>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</si>
  <si>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</si>
  <si>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</si>
  <si>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</si>
  <si>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</si>
  <si>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</si>
  <si>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</si>
  <si>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</si>
  <si>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</si>
  <si>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</si>
  <si>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</si>
  <si>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</si>
  <si>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</si>
  <si>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</si>
  <si>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</si>
  <si>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</si>
  <si>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</si>
  <si>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</si>
  <si>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</si>
  <si>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</si>
  <si>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</si>
  <si>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</si>
  <si>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</si>
  <si>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</si>
  <si>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</si>
  <si>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</si>
  <si>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</si>
  <si>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</si>
  <si>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</si>
  <si>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</si>
  <si>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</si>
  <si>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</si>
  <si>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</si>
  <si>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</si>
  <si>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</si>
  <si>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</si>
  <si>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</si>
  <si>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</si>
  <si>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</si>
  <si>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</si>
  <si>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</si>
  <si>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</si>
  <si>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</si>
  <si>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</si>
  <si>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</si>
  <si>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</si>
  <si>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</si>
  <si>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</si>
  <si>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</si>
  <si>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</si>
  <si>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</si>
  <si>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</si>
  <si>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</si>
  <si>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</si>
  <si>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</si>
  <si>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</si>
  <si>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</si>
  <si>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</si>
  <si>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</si>
  <si>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</si>
  <si>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</si>
  <si>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</si>
  <si>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</si>
  <si>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</si>
  <si>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</si>
  <si>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</si>
  <si>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</si>
  <si>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</si>
  <si>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</si>
  <si>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</si>
  <si>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</si>
  <si>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</si>
  <si>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</si>
  <si>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</si>
  <si>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</si>
  <si>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</si>
  <si>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</si>
  <si>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</si>
  <si>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</si>
  <si>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</si>
  <si>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</si>
  <si>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</si>
  <si>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</si>
  <si>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</si>
  <si>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</si>
  <si>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</si>
  <si>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</si>
  <si>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</si>
  <si>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</si>
  <si>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</si>
  <si>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</si>
  <si>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</si>
  <si>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</si>
  <si>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</si>
  <si>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</si>
  <si>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</si>
  <si>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</si>
  <si>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</si>
  <si>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</si>
  <si>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</si>
  <si>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</si>
  <si>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</si>
  <si>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</si>
  <si>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</si>
  <si>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</si>
  <si>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</si>
  <si>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</si>
  <si>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</si>
  <si>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</si>
  <si>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</si>
  <si>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</si>
  <si>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</si>
  <si>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</si>
  <si>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</si>
  <si>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</si>
  <si>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</si>
  <si>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</si>
  <si>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</si>
  <si>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</si>
  <si>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</si>
  <si>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</si>
  <si>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</si>
  <si>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</si>
  <si>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</si>
  <si>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</si>
  <si>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</si>
  <si>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</si>
  <si>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</si>
  <si>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</si>
  <si>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</si>
  <si>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</si>
  <si>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</si>
  <si>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</si>
  <si>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</si>
  <si>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</si>
  <si>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</si>
  <si>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</si>
  <si>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</si>
  <si>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</si>
  <si>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</si>
  <si>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</si>
  <si>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</si>
  <si>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</si>
  <si>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</si>
  <si>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</si>
  <si>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</si>
  <si>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</si>
  <si>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</si>
  <si>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</si>
  <si>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</si>
  <si>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</si>
  <si>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</si>
  <si>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</si>
  <si>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</si>
  <si>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</si>
  <si>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</si>
  <si>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</si>
  <si>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</si>
  <si>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</si>
  <si>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</si>
  <si>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</si>
  <si>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</si>
  <si>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</si>
  <si>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</si>
  <si>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</si>
  <si>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</si>
  <si>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</si>
  <si>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</si>
  <si>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</si>
  <si>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</si>
  <si>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</si>
  <si>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</si>
  <si>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</si>
  <si>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</si>
  <si>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</si>
  <si>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</si>
  <si>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</si>
  <si>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</si>
  <si>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</si>
  <si>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</si>
  <si>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</si>
  <si>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</si>
  <si>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</si>
  <si>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</si>
  <si>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</si>
  <si>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</si>
  <si>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</si>
  <si>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</si>
  <si>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</si>
  <si>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</si>
  <si>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</si>
  <si>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</si>
  <si>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</si>
  <si>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</si>
  <si>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</si>
  <si>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</si>
  <si>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</si>
  <si>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</si>
  <si>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</si>
  <si>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</si>
  <si>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</si>
  <si>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</si>
  <si>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</si>
  <si>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</si>
  <si>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</si>
  <si>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</si>
  <si>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</si>
  <si>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</si>
  <si>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</si>
  <si>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</si>
  <si>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</si>
  <si>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</si>
  <si>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</si>
  <si>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</si>
  <si>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</si>
  <si>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</si>
  <si>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</si>
  <si>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</si>
  <si>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</si>
  <si>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</si>
  <si>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</si>
  <si>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</si>
  <si>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</si>
  <si>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</si>
  <si>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</si>
  <si>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</si>
  <si>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</si>
  <si>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</si>
  <si>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</si>
  <si>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</si>
  <si>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</si>
  <si>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</si>
  <si>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</si>
  <si>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</si>
  <si>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</si>
  <si>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</si>
  <si>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</si>
  <si>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</si>
  <si>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</si>
  <si>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</si>
  <si>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</si>
  <si>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</si>
  <si>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</si>
  <si>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</si>
  <si>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</si>
  <si>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</si>
  <si>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</si>
  <si>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</si>
  <si>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</si>
  <si>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</si>
  <si>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</si>
  <si>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</si>
  <si>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</si>
  <si>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</si>
  <si>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</si>
  <si>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</si>
  <si>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</si>
  <si>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</si>
  <si>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</si>
  <si>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</si>
  <si>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</si>
  <si>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</si>
  <si>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</si>
  <si>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</si>
  <si>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</si>
  <si>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</si>
  <si>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</si>
  <si>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</si>
  <si>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</si>
  <si>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</si>
  <si>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</si>
  <si>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</si>
  <si>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</si>
  <si>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</si>
  <si>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</si>
  <si>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</si>
  <si>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</si>
  <si>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</si>
  <si>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</si>
  <si>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</si>
  <si>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</si>
  <si>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</si>
  <si>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</si>
  <si>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</si>
  <si>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</si>
  <si>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</si>
  <si>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</si>
  <si>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</si>
  <si>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</si>
  <si>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</si>
  <si>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</si>
  <si>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</si>
  <si>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</si>
  <si>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</si>
  <si>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</si>
  <si>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</si>
  <si>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</si>
  <si>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</si>
  <si>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</si>
  <si>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</si>
  <si>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</si>
  <si>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</si>
  <si>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</si>
  <si>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</si>
  <si>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</si>
  <si>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</si>
  <si>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</si>
  <si>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</si>
  <si>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</si>
  <si>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</si>
  <si>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</si>
  <si>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</si>
  <si>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</si>
  <si>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</si>
  <si>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</si>
  <si>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</si>
  <si>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</si>
  <si>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</si>
  <si>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</si>
  <si>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</si>
  <si>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</si>
  <si>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</si>
  <si>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</si>
  <si>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</si>
  <si>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</si>
  <si>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</si>
  <si>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</si>
  <si>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</si>
  <si>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</si>
  <si>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</si>
  <si>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</si>
  <si>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</si>
  <si>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</si>
  <si>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</si>
  <si>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</si>
  <si>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</si>
  <si>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</si>
  <si>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</si>
  <si>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</si>
  <si>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</si>
  <si>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</si>
  <si>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</si>
  <si>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</si>
  <si>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</si>
  <si>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</si>
  <si>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</si>
  <si>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</si>
  <si>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</si>
  <si>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</si>
  <si>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</si>
  <si>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</si>
  <si>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</si>
  <si>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</si>
  <si>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</si>
  <si>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</si>
  <si>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</si>
  <si>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</si>
  <si>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</si>
  <si>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</si>
  <si>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</si>
  <si>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</si>
  <si>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</si>
  <si>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</si>
  <si>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</si>
  <si>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</si>
  <si>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</si>
  <si>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</si>
  <si>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</si>
  <si>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</si>
  <si>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</si>
  <si>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</si>
  <si>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</si>
  <si>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</si>
  <si>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</si>
  <si>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</si>
  <si>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</si>
  <si>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</si>
  <si>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</si>
  <si>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</si>
  <si>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</si>
  <si>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</si>
  <si>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</si>
  <si>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</si>
  <si>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</si>
  <si>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</si>
  <si>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</si>
  <si>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</si>
  <si>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</si>
  <si>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</si>
  <si>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</si>
  <si>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</si>
  <si>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</si>
  <si>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</si>
  <si>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</si>
  <si>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</si>
  <si>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</si>
  <si>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</si>
  <si>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</si>
  <si>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</si>
  <si>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</si>
  <si>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</si>
  <si>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</si>
  <si>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</si>
  <si>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</si>
  <si>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</si>
  <si>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</si>
  <si>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</si>
  <si>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</si>
  <si>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</si>
  <si>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</si>
  <si>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</si>
  <si>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</si>
  <si>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</si>
  <si>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</si>
  <si>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</si>
  <si>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</si>
  <si>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</si>
  <si>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</si>
  <si>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</si>
  <si>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</si>
  <si>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</si>
  <si>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</si>
  <si>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</si>
  <si>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</si>
  <si>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</si>
  <si>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</si>
  <si>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</si>
  <si>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</si>
  <si>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</si>
  <si>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</si>
  <si>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</si>
  <si>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</si>
  <si>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</si>
  <si>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</si>
  <si>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</si>
  <si>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</si>
  <si>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</si>
  <si>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</si>
  <si>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</si>
  <si>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</si>
  <si>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</si>
  <si>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</si>
  <si>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</si>
  <si>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</si>
  <si>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</si>
  <si>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</si>
  <si>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</si>
  <si>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</si>
  <si>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</si>
  <si>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</si>
  <si>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</si>
  <si>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</si>
  <si>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</si>
  <si>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</si>
  <si>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</si>
  <si>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</si>
  <si>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</si>
  <si>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</si>
  <si>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</si>
  <si>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</si>
  <si>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</si>
  <si>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</si>
  <si>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</si>
  <si>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</si>
  <si>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</si>
  <si>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</si>
  <si>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</si>
  <si>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</si>
  <si>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</si>
  <si>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</si>
  <si>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</si>
  <si>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</si>
  <si>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</si>
  <si>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</si>
  <si>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</si>
  <si>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</si>
  <si>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</si>
  <si>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</si>
  <si>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</si>
  <si>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</si>
  <si>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</si>
  <si>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</si>
  <si>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</si>
  <si>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</si>
  <si>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</si>
  <si>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</si>
  <si>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</si>
  <si>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</si>
  <si>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</si>
  <si>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</si>
  <si>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</si>
  <si>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</si>
  <si>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</si>
  <si>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</si>
  <si>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</si>
  <si>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</si>
  <si>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</si>
  <si>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</si>
  <si>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</si>
  <si>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</si>
  <si>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</si>
  <si>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</si>
  <si>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</si>
  <si>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</si>
  <si>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</si>
  <si>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</si>
  <si>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</si>
  <si>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</si>
  <si>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</si>
  <si>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</si>
  <si>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</si>
  <si>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</si>
  <si>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</si>
  <si>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</si>
  <si>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</si>
  <si>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</si>
  <si>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</si>
  <si>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</si>
  <si>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</si>
  <si>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</si>
  <si>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</si>
  <si>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</si>
  <si>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</si>
  <si>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</si>
  <si>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</si>
  <si>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</si>
  <si>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</si>
  <si>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</si>
  <si>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</si>
  <si>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</si>
  <si>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</si>
  <si>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</si>
  <si>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</si>
  <si>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</si>
  <si>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</si>
  <si>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</si>
  <si>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</si>
  <si>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</si>
  <si>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</si>
  <si>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</si>
  <si>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</si>
  <si>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</si>
  <si>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</si>
  <si>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</si>
  <si>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</si>
  <si>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</si>
  <si>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</si>
  <si>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</si>
  <si>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</si>
  <si>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</si>
  <si>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</si>
  <si>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</si>
  <si>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</si>
  <si>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</si>
  <si>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</si>
  <si>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</si>
  <si>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</si>
  <si>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</si>
  <si>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</si>
  <si>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</si>
  <si>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</si>
  <si>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</si>
  <si>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</si>
  <si>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</si>
  <si>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</si>
  <si>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</si>
  <si>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</si>
  <si>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</si>
  <si>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</si>
  <si>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</si>
  <si>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</si>
  <si>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</si>
  <si>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</si>
  <si>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</si>
  <si>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</si>
  <si>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</si>
  <si>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</si>
  <si>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</si>
  <si>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</si>
  <si>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</si>
  <si>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</si>
  <si>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</si>
  <si>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</si>
  <si>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</si>
  <si>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</si>
  <si>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</si>
  <si>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</si>
  <si>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</si>
  <si>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</si>
  <si>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</si>
  <si>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</si>
  <si>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</si>
  <si>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</si>
  <si>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</si>
  <si>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</si>
  <si>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</si>
  <si>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</si>
  <si>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</si>
  <si>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</si>
  <si>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</si>
  <si>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</si>
  <si>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</si>
  <si>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</si>
  <si>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</si>
  <si>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</si>
  <si>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</si>
  <si>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</si>
  <si>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</si>
  <si>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</si>
  <si>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</si>
  <si>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</si>
  <si>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</si>
  <si>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</si>
  <si>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</si>
  <si>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</si>
  <si>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</si>
  <si>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</si>
  <si>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</si>
  <si>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</si>
  <si>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</si>
  <si>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</si>
  <si>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</si>
  <si>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</si>
  <si>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</si>
  <si>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</si>
  <si>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</si>
  <si>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</si>
  <si>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</si>
  <si>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</si>
  <si>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</si>
  <si>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</si>
  <si>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</si>
  <si>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</si>
  <si>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</si>
  <si>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</si>
  <si>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</si>
  <si>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</si>
  <si>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</si>
  <si>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</si>
  <si>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</si>
  <si>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</si>
  <si>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</si>
  <si>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</si>
  <si>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</si>
  <si>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</si>
  <si>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</si>
  <si>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</si>
  <si>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</si>
  <si>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</si>
  <si>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</si>
  <si>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</si>
  <si>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</si>
  <si>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</si>
  <si>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</si>
  <si>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</si>
  <si>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</si>
  <si>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</si>
  <si>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</si>
  <si>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</si>
  <si>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</si>
  <si>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</si>
  <si>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</si>
  <si>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</si>
  <si>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</si>
  <si>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</si>
  <si>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</si>
  <si>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</si>
  <si>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</si>
  <si>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</si>
  <si>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</si>
  <si>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</si>
  <si>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</si>
  <si>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</si>
  <si>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</si>
  <si>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</si>
  <si>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</si>
  <si>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</si>
  <si>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</si>
  <si>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</si>
  <si>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</si>
  <si>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</si>
  <si>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</si>
  <si>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</si>
  <si>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</si>
  <si>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</si>
  <si>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</si>
  <si>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</si>
  <si>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</si>
  <si>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</si>
  <si>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</si>
  <si>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</si>
  <si>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</si>
  <si>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</si>
  <si>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</si>
  <si>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</si>
  <si>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</si>
  <si>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</si>
  <si>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</si>
  <si>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</si>
  <si>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</si>
  <si>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</si>
  <si>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</si>
  <si>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</si>
  <si>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</si>
  <si>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</si>
  <si>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</si>
  <si>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</si>
  <si>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</si>
  <si>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</si>
  <si>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</si>
  <si>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</si>
  <si>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</si>
  <si>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</si>
  <si>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</si>
  <si>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</si>
  <si>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</si>
  <si>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</si>
  <si>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</si>
  <si>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</si>
  <si>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</si>
  <si>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</si>
  <si>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</si>
  <si>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</si>
  <si>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</si>
  <si>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</si>
  <si>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</si>
  <si>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</si>
  <si>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</si>
  <si>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</si>
  <si>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</si>
  <si>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</si>
  <si>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</si>
  <si>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</si>
  <si>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</si>
  <si>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</si>
  <si>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</si>
  <si>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</si>
  <si>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</si>
  <si>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</si>
  <si>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</si>
  <si>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</si>
  <si>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</si>
  <si>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</si>
  <si>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</si>
  <si>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</si>
  <si>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</si>
  <si>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</si>
  <si>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</si>
  <si>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</si>
  <si>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</si>
  <si>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</si>
  <si>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</si>
  <si>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</si>
  <si>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</si>
  <si>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</si>
  <si>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</si>
  <si>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</si>
  <si>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</si>
  <si>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</si>
  <si>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</si>
  <si>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</si>
  <si>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</si>
  <si>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</si>
  <si>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</si>
  <si>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</si>
  <si>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</si>
  <si>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</si>
  <si>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</si>
  <si>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</si>
  <si>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</si>
  <si>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</si>
  <si>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</si>
  <si>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</si>
  <si>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</si>
  <si>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</si>
  <si>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</si>
  <si>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</si>
  <si>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</si>
  <si>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</si>
  <si>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</si>
  <si>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</si>
  <si>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</si>
  <si>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</si>
  <si>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</si>
  <si>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</si>
  <si>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</si>
  <si>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</si>
  <si>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</si>
  <si>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</si>
  <si>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</si>
  <si>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</si>
  <si>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</si>
  <si>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</si>
  <si>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</si>
  <si>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</si>
  <si>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</si>
  <si>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</si>
  <si>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</si>
  <si>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</si>
  <si>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</si>
  <si>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</si>
  <si>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</si>
  <si>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</si>
  <si>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</si>
  <si>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</si>
  <si>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</si>
  <si>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</si>
  <si>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</si>
  <si>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</si>
  <si>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</si>
  <si>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</si>
  <si>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</si>
  <si>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</si>
  <si>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</si>
  <si>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</si>
  <si>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</si>
  <si>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</si>
  <si>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</si>
  <si>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</si>
  <si>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</si>
  <si>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</si>
  <si>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</si>
  <si>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</si>
  <si>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</si>
  <si>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</si>
  <si>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</si>
  <si>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</si>
  <si>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</si>
  <si>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</si>
  <si>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</si>
  <si>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</si>
  <si>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</si>
  <si>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</si>
  <si>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</si>
  <si>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</si>
  <si>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</si>
  <si>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</si>
  <si>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</si>
  <si>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</si>
  <si>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</si>
  <si>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</si>
  <si>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</si>
  <si>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</si>
  <si>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</si>
  <si>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</si>
  <si>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</si>
  <si>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</si>
  <si>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</si>
  <si>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</si>
  <si>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</si>
  <si>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</si>
  <si>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</si>
  <si>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</si>
  <si>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</si>
  <si>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</si>
  <si>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</si>
  <si>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</si>
  <si>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</si>
  <si>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</si>
  <si>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</si>
  <si>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</si>
  <si>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</si>
  <si>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</si>
  <si>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</si>
  <si>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</si>
  <si>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</si>
  <si>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</si>
  <si>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</si>
  <si>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</si>
  <si>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</si>
  <si>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</si>
  <si>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</si>
  <si>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</si>
  <si>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</si>
  <si>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</si>
  <si>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</si>
  <si>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</si>
  <si>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</si>
  <si>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</si>
  <si>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</si>
  <si>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</si>
  <si>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</si>
  <si>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</si>
  <si>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</si>
  <si>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</si>
  <si>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</si>
  <si>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</si>
  <si>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</si>
  <si>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</si>
  <si>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</si>
  <si>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</si>
  <si>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</si>
  <si>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</si>
  <si>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</si>
  <si>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</si>
  <si>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</si>
  <si>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</si>
  <si>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</si>
  <si>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</si>
  <si>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</si>
  <si>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</si>
  <si>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</si>
  <si>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</si>
  <si>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</si>
  <si>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</si>
  <si>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</si>
  <si>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</si>
  <si>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</si>
  <si>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</si>
  <si>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</si>
  <si>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</si>
  <si>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</si>
  <si>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</si>
  <si>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</si>
  <si>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</si>
  <si>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</si>
  <si>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</si>
  <si>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</si>
  <si>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</si>
  <si>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</si>
  <si>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</si>
  <si>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</si>
  <si>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</si>
  <si>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</si>
  <si>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</si>
  <si>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</si>
  <si>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</si>
  <si>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</si>
  <si>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</si>
  <si>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</si>
  <si>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</si>
  <si>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</si>
  <si>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</si>
  <si>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</si>
  <si>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</si>
  <si>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</si>
  <si>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</si>
  <si>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</si>
  <si>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</si>
  <si>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</si>
  <si>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</si>
  <si>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</si>
  <si>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</si>
  <si>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</si>
  <si>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</si>
  <si>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</si>
  <si>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</si>
  <si>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</si>
  <si>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</si>
  <si>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</si>
  <si>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</si>
  <si>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</si>
  <si>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</si>
  <si>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</si>
  <si>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</si>
  <si>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</si>
  <si>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</si>
  <si>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</si>
  <si>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</si>
  <si>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</si>
  <si>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</si>
  <si>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</si>
  <si>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</si>
  <si>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</si>
  <si>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</si>
  <si>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</si>
  <si>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</si>
  <si>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</si>
  <si>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</si>
  <si>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</si>
  <si>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</si>
  <si>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</si>
  <si>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</si>
  <si>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</si>
  <si>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</si>
  <si>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</si>
  <si>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</si>
  <si>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</si>
  <si>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</si>
  <si>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</si>
  <si>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</si>
  <si>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</si>
  <si>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</si>
  <si>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</si>
  <si>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</si>
  <si>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</si>
  <si>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</si>
  <si>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</si>
  <si>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</si>
  <si>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</si>
  <si>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</si>
  <si>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</si>
  <si>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</si>
  <si>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</si>
  <si>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</si>
  <si>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</si>
  <si>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</si>
  <si>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</si>
  <si>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</si>
  <si>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</si>
  <si>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</si>
  <si>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</si>
  <si>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</si>
  <si>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</si>
  <si>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</si>
  <si>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</si>
  <si>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</si>
  <si>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</si>
  <si>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</si>
  <si>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</si>
  <si>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</si>
  <si>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</si>
  <si>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</si>
  <si>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</si>
  <si>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</si>
  <si>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</si>
  <si>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</si>
  <si>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</si>
  <si>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</si>
  <si>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</si>
  <si>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</si>
  <si>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</si>
  <si>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</si>
  <si>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</si>
  <si>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</si>
  <si>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</si>
  <si>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</si>
  <si>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</si>
  <si>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</si>
  <si>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</si>
  <si>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</si>
  <si>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</si>
  <si>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</si>
  <si>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</si>
  <si>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</si>
  <si>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</si>
  <si>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</si>
  <si>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</si>
  <si>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</si>
  <si>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</si>
  <si>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</si>
  <si>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</si>
  <si>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</si>
  <si>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</si>
  <si>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</si>
  <si>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</si>
  <si>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</si>
  <si>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</si>
  <si>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</si>
  <si>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</si>
  <si>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</si>
  <si>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</si>
  <si>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</si>
  <si>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</si>
  <si>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</si>
  <si>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</si>
  <si>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</si>
  <si>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</si>
  <si>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</si>
  <si>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</si>
  <si>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</si>
  <si>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</si>
  <si>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</si>
  <si>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</si>
  <si>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</si>
  <si>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</si>
  <si>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</si>
  <si>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</si>
  <si>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</si>
  <si>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</si>
  <si>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</si>
  <si>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</si>
  <si>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</si>
  <si>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</si>
  <si>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</si>
  <si>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</si>
  <si>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</si>
  <si>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</si>
  <si>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</si>
  <si>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</si>
  <si>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</si>
  <si>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</si>
  <si>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</si>
  <si>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</si>
  <si>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</si>
  <si>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</si>
  <si>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</si>
  <si>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</si>
  <si>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</si>
  <si>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</si>
  <si>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</si>
  <si>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</si>
  <si>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</si>
  <si>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</si>
  <si>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</si>
  <si>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</si>
  <si>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</si>
  <si>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</si>
  <si>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</si>
  <si>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</si>
  <si>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</si>
  <si>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</si>
  <si>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</si>
  <si>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</si>
  <si>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</si>
  <si>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</si>
  <si>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</si>
  <si>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</si>
  <si>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</si>
  <si>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</si>
  <si>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</si>
  <si>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</si>
  <si>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</si>
  <si>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</si>
  <si>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</si>
  <si>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</si>
  <si>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</si>
  <si>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</si>
  <si>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</si>
  <si>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</si>
  <si>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</si>
  <si>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</si>
  <si>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</si>
  <si>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</si>
  <si>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</si>
  <si>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</si>
  <si>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</si>
  <si>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</si>
  <si>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</si>
  <si>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</si>
  <si>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</si>
  <si>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</si>
  <si>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</si>
  <si>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</si>
  <si>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</si>
  <si>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</si>
  <si>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</si>
  <si>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</si>
  <si>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</si>
  <si>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</si>
  <si>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</si>
  <si>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</si>
  <si>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</si>
  <si>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</si>
  <si>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</si>
  <si>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</si>
  <si>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</si>
  <si>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</si>
  <si>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</si>
  <si>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</si>
  <si>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</si>
  <si>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</si>
  <si>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</si>
  <si>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</si>
  <si>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</si>
  <si>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</si>
  <si>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</si>
  <si>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</si>
  <si>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</si>
  <si>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</si>
  <si>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</si>
  <si>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</si>
  <si>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</si>
  <si>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</si>
  <si>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</si>
  <si>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</si>
  <si>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</si>
  <si>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</si>
  <si>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</si>
  <si>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</si>
  <si>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</si>
  <si>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</si>
  <si>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</si>
  <si>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</si>
  <si>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</si>
  <si>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</si>
  <si>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</si>
  <si>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</si>
  <si>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</si>
  <si>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</si>
  <si>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</si>
  <si>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</si>
  <si>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</si>
  <si>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</si>
  <si>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</si>
  <si>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</si>
  <si>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</si>
  <si>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</si>
  <si>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</si>
  <si>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</si>
  <si>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</si>
  <si>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</si>
  <si>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</si>
  <si>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</si>
  <si>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</si>
  <si>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</si>
  <si>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</si>
  <si>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</si>
  <si>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</si>
  <si>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</si>
  <si>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</si>
  <si>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</si>
  <si>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</si>
  <si>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</si>
  <si>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</si>
  <si>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</si>
  <si>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</si>
  <si>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</si>
  <si>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</si>
  <si>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</si>
  <si>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</si>
  <si>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</si>
  <si>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</si>
  <si>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</si>
  <si>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</si>
  <si>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</si>
  <si>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</si>
  <si>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</si>
  <si>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</si>
  <si>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</si>
  <si>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</si>
  <si>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</si>
  <si>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</si>
  <si>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</si>
  <si>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</si>
  <si>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</si>
  <si>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</si>
  <si>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</si>
  <si>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</si>
  <si>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</si>
  <si>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</si>
  <si>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</si>
  <si>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</si>
  <si>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</si>
  <si>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</si>
  <si>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</si>
  <si>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</si>
  <si>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</si>
  <si>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</si>
  <si>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</si>
  <si>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</si>
  <si>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</si>
  <si>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</si>
  <si>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</si>
  <si>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</si>
  <si>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</si>
  <si>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</si>
  <si>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</si>
  <si>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</si>
  <si>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</si>
  <si>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</si>
  <si>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</si>
  <si>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</si>
  <si>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</si>
  <si>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</si>
  <si>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</si>
  <si>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</si>
  <si>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</si>
  <si>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</si>
  <si>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</si>
  <si>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</si>
  <si>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</si>
  <si>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</si>
  <si>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</si>
  <si>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</si>
  <si>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</si>
  <si>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</si>
  <si>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</si>
  <si>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</si>
  <si>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</si>
  <si>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</si>
  <si>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</si>
  <si>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</si>
  <si>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</si>
  <si>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</si>
  <si>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</si>
  <si>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</si>
  <si>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</si>
  <si>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</si>
  <si>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</si>
  <si>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</si>
  <si>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</si>
  <si>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</si>
  <si>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</si>
  <si>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</si>
  <si>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</si>
  <si>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</si>
  <si>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</si>
  <si>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</si>
  <si>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</si>
  <si>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</si>
  <si>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</si>
  <si>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</si>
  <si>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</si>
  <si>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</si>
  <si>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</si>
  <si>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</si>
  <si>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</si>
  <si>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</si>
  <si>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</si>
  <si>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</si>
  <si>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</si>
  <si>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</si>
  <si>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</si>
  <si>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</si>
  <si>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</si>
  <si>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</si>
  <si>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</si>
  <si>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</si>
  <si>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</si>
  <si>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</si>
  <si>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</si>
  <si>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</si>
  <si>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</si>
  <si>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</si>
  <si>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</si>
  <si>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</si>
  <si>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</si>
  <si>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</si>
  <si>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</si>
  <si>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</si>
  <si>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</si>
  <si>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</si>
  <si>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</si>
  <si>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</si>
  <si>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</si>
  <si>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</si>
  <si>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</si>
  <si>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</si>
  <si>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</si>
  <si>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</si>
  <si>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</si>
  <si>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</si>
  <si>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</si>
  <si>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</si>
  <si>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</si>
  <si>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</si>
  <si>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</si>
  <si>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</si>
  <si>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</si>
  <si>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</si>
  <si>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</si>
  <si>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</si>
  <si>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</si>
  <si>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</si>
  <si>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</si>
  <si>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</si>
  <si>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</si>
  <si>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</si>
  <si>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</si>
  <si>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</si>
  <si>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</si>
  <si>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</si>
  <si>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</si>
  <si>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</si>
  <si>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</si>
  <si>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</si>
  <si>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</si>
  <si>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</si>
  <si>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</si>
  <si>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</si>
  <si>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</si>
  <si>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</si>
  <si>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</si>
  <si>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</si>
  <si>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</si>
  <si>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</si>
  <si>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</si>
  <si>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</si>
  <si>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</si>
  <si>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</si>
  <si>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</si>
  <si>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</si>
  <si>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</si>
  <si>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</si>
  <si>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</si>
  <si>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</si>
  <si>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</si>
  <si>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</si>
  <si>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</si>
  <si>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</si>
  <si>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</si>
  <si>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</si>
  <si>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</si>
  <si>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</si>
  <si>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</si>
  <si>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</si>
  <si>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</si>
  <si>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</si>
  <si>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</si>
  <si>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</si>
  <si>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</si>
  <si>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</si>
  <si>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</si>
  <si>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</si>
  <si>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</si>
  <si>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</si>
  <si>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</si>
  <si>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</si>
  <si>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</si>
  <si>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</si>
  <si>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</si>
  <si>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</si>
  <si>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</si>
  <si>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</si>
  <si>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</si>
  <si>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</si>
  <si>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</si>
  <si>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</si>
  <si>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</si>
  <si>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</si>
  <si>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</si>
  <si>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</si>
  <si>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</si>
  <si>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</si>
  <si>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</si>
  <si>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</si>
  <si>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</si>
  <si>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</si>
  <si>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</si>
  <si>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</si>
  <si>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</si>
  <si>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</si>
  <si>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</si>
  <si>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</si>
  <si>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</si>
  <si>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</si>
  <si>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</si>
  <si>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</si>
  <si>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</si>
  <si>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</si>
  <si>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</si>
  <si>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</si>
  <si>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</si>
  <si>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</si>
  <si>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</si>
  <si>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</si>
  <si>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</si>
  <si>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</si>
  <si>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</si>
  <si>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</si>
  <si>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</si>
  <si>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</si>
  <si>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</si>
  <si>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</si>
  <si>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</si>
  <si>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</si>
  <si>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</si>
  <si>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</si>
  <si>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</si>
  <si>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</si>
  <si>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</si>
  <si>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</si>
  <si>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</si>
  <si>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</si>
  <si>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</si>
  <si>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</si>
  <si>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</si>
  <si>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</si>
  <si>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</si>
  <si>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</si>
  <si>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</si>
  <si>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</si>
  <si>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</si>
  <si>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</si>
  <si>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</si>
  <si>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</si>
  <si>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</si>
  <si>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</si>
  <si>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</si>
  <si>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</si>
  <si>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</si>
  <si>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</si>
  <si>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</si>
  <si>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</si>
  <si>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</si>
  <si>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</si>
  <si>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</si>
  <si>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</si>
  <si>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</si>
  <si>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</si>
  <si>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</si>
  <si>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</si>
  <si>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</si>
  <si>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</si>
  <si>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</si>
  <si>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</si>
  <si>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</si>
  <si>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</si>
  <si>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</si>
  <si>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</si>
  <si>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</si>
  <si>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</si>
  <si>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</si>
  <si>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</si>
  <si>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</si>
  <si>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</si>
  <si>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</si>
  <si>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</si>
  <si>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</si>
  <si>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</si>
  <si>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</si>
  <si>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</si>
  <si>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</si>
  <si>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</si>
  <si>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</si>
  <si>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</si>
  <si>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</si>
  <si>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</si>
  <si>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</si>
  <si>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</si>
  <si>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</si>
  <si>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</si>
  <si>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</si>
  <si>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</si>
  <si>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</si>
  <si>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</si>
  <si>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</si>
  <si>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</si>
  <si>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</si>
  <si>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</si>
  <si>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</si>
  <si>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</si>
  <si>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</si>
  <si>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</si>
  <si>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</si>
  <si>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</si>
  <si>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</si>
  <si>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</si>
  <si>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</si>
  <si>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</si>
  <si>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</si>
  <si>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</si>
  <si>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</si>
  <si>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</si>
  <si>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</si>
  <si>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</si>
  <si>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</si>
  <si>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</si>
  <si>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</si>
  <si>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</si>
  <si>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</si>
  <si>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</si>
  <si>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</si>
  <si>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</si>
  <si>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</si>
  <si>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</si>
  <si>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</si>
  <si>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</si>
  <si>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</si>
  <si>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</si>
  <si>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</si>
  <si>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</si>
  <si>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</si>
  <si>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</si>
  <si>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</si>
  <si>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</si>
  <si>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</si>
  <si>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</si>
  <si>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</si>
  <si>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</si>
  <si>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</si>
  <si>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</si>
  <si>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</si>
  <si>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</si>
  <si>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</si>
  <si>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</si>
  <si>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</si>
  <si>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</si>
  <si>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</si>
  <si>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</si>
  <si>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</si>
  <si>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</si>
  <si>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</si>
  <si>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</si>
  <si>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</si>
  <si>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</si>
  <si>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</si>
  <si>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</si>
  <si>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</si>
  <si>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</si>
  <si>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</si>
  <si>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</si>
  <si>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</si>
  <si>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</si>
  <si>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</si>
  <si>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</si>
  <si>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</si>
  <si>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</si>
  <si>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</si>
  <si>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</si>
  <si>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</si>
  <si>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</si>
  <si>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</si>
  <si>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</si>
  <si>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</si>
  <si>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</si>
  <si>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</si>
  <si>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</si>
  <si>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</si>
  <si>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</si>
  <si>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</si>
  <si>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</si>
  <si>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</si>
  <si>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</si>
  <si>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</si>
  <si>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</si>
  <si>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</si>
  <si>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</si>
  <si>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</si>
  <si>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</si>
  <si>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</si>
  <si>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</si>
  <si>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</si>
  <si>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</si>
  <si>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</si>
  <si>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</si>
  <si>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</si>
  <si>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</si>
  <si>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</si>
  <si>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</si>
  <si>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</si>
  <si>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</si>
  <si>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</si>
  <si>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</si>
  <si>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</si>
  <si>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</si>
  <si>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</si>
  <si>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</si>
  <si>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</si>
  <si>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</si>
  <si>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</si>
  <si>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</si>
  <si>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</si>
  <si>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</si>
  <si>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</si>
  <si>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</si>
  <si>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</si>
  <si>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</si>
  <si>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</si>
  <si>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</si>
  <si>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</si>
  <si>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</si>
  <si>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</si>
  <si>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</si>
  <si>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</si>
  <si>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</si>
  <si>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</si>
  <si>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</si>
  <si>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</si>
  <si>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</si>
  <si>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</si>
  <si>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</si>
  <si>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</si>
  <si>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</si>
  <si>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</si>
  <si>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</si>
  <si>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</si>
  <si>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</si>
  <si>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</si>
  <si>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</si>
  <si>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</si>
  <si>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</si>
  <si>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</si>
  <si>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</si>
  <si>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</si>
  <si>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</si>
  <si>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</si>
  <si>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</si>
  <si>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</si>
  <si>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</si>
  <si>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</si>
  <si>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</si>
  <si>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</si>
  <si>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</si>
  <si>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</si>
  <si>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</si>
  <si>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</si>
  <si>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</si>
  <si>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</si>
  <si>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</si>
  <si>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</si>
  <si>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</si>
  <si>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</si>
  <si>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</si>
  <si>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</si>
  <si>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</si>
  <si>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</si>
  <si>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</si>
  <si>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</si>
  <si>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</si>
  <si>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</si>
  <si>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</si>
  <si>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</si>
  <si>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</si>
  <si>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</si>
  <si>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</si>
  <si>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</si>
  <si>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</si>
  <si>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</si>
  <si>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</si>
  <si>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</si>
  <si>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</si>
  <si>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</si>
  <si>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</si>
  <si>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</si>
  <si>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</si>
  <si>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</si>
  <si>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</si>
  <si>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</si>
  <si>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</si>
  <si>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</si>
  <si>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</si>
  <si>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</si>
  <si>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</si>
  <si>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</si>
  <si>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</si>
  <si>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</si>
  <si>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</si>
  <si>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</si>
  <si>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</si>
  <si>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</si>
  <si>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</si>
  <si>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</si>
  <si>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</si>
  <si>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</si>
  <si>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</si>
  <si>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</si>
  <si>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</si>
  <si>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</si>
  <si>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</si>
  <si>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</si>
  <si>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</si>
  <si>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</si>
  <si>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</si>
  <si>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</si>
  <si>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</si>
  <si>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</si>
  <si>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</si>
  <si>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</si>
  <si>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</si>
  <si>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</si>
  <si>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</si>
  <si>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</si>
  <si>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</si>
  <si>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</si>
  <si>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</si>
  <si>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</si>
  <si>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</si>
  <si>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</si>
  <si>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</si>
  <si>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</si>
  <si>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</si>
  <si>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</si>
  <si>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</si>
  <si>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</si>
  <si>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</si>
  <si>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</si>
  <si>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</si>
  <si>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</si>
  <si>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</si>
  <si>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</si>
  <si>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</si>
  <si>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</si>
  <si>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</si>
  <si>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</si>
  <si>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</si>
  <si>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</si>
  <si>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</si>
  <si>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</si>
  <si>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</si>
  <si>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</si>
  <si>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</si>
  <si>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</si>
  <si>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</si>
  <si>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</si>
  <si>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</si>
  <si>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</si>
  <si>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</si>
  <si>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</si>
  <si>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</si>
  <si>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</si>
  <si>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</si>
  <si>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</si>
  <si>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</si>
  <si>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</si>
  <si>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</si>
  <si>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</si>
  <si>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</si>
  <si>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</si>
  <si>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</si>
  <si>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</si>
  <si>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</si>
  <si>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</si>
  <si>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</si>
  <si>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</si>
  <si>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</si>
  <si>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</si>
  <si>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</si>
  <si>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</si>
  <si>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</si>
  <si>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</si>
  <si>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</si>
  <si>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</si>
  <si>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</si>
  <si>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</si>
  <si>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</si>
  <si>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</si>
  <si>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</si>
  <si>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</si>
  <si>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</si>
  <si>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</si>
  <si>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</si>
  <si>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</si>
  <si>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</si>
  <si>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</si>
  <si>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</si>
  <si>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</si>
  <si>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</si>
  <si>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</si>
  <si>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</si>
  <si>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</si>
  <si>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</si>
  <si>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</si>
  <si>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</si>
  <si>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</si>
  <si>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</si>
  <si>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</si>
  <si>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</si>
  <si>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</si>
  <si>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</si>
  <si>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</si>
  <si>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</si>
  <si>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</si>
  <si>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</si>
  <si>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</si>
  <si>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</si>
  <si>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</si>
  <si>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</si>
  <si>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</si>
  <si>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</si>
  <si>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</si>
  <si>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</si>
  <si>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</si>
  <si>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</si>
  <si>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</si>
  <si>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</si>
  <si>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</si>
  <si>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</si>
  <si>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</si>
  <si>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</si>
  <si>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</si>
  <si>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</si>
  <si>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</si>
  <si>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</si>
  <si>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</si>
  <si>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</si>
  <si>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</si>
  <si>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</si>
  <si>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</si>
  <si>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</si>
  <si>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</si>
  <si>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</si>
  <si>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</si>
  <si>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</si>
  <si>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</si>
  <si>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</si>
  <si>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</si>
  <si>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</si>
  <si>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</si>
  <si>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</si>
  <si>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</si>
  <si>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</si>
  <si>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</si>
  <si>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</si>
  <si>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</si>
  <si>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</si>
  <si>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</si>
  <si>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</si>
  <si>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</si>
  <si>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</si>
  <si>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</si>
  <si>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</si>
  <si>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</si>
  <si>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</si>
  <si>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</si>
  <si>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</si>
  <si>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</si>
  <si>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</si>
  <si>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</si>
  <si>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</si>
  <si>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</si>
  <si>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</si>
  <si>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</si>
  <si>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</si>
  <si>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</si>
  <si>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</si>
  <si>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</si>
  <si>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</si>
  <si>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</si>
  <si>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</si>
  <si>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</si>
  <si>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</si>
  <si>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</si>
  <si>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</si>
  <si>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</si>
  <si>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</si>
  <si>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</si>
  <si>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</si>
  <si>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</si>
  <si>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</si>
  <si>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</si>
  <si>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</si>
  <si>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</si>
  <si>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</si>
  <si>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</si>
  <si>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</si>
  <si>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</si>
  <si>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</si>
  <si>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</si>
  <si>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</si>
  <si>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</si>
  <si>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</si>
  <si>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</si>
  <si>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</si>
  <si>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</si>
  <si>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</si>
  <si>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</si>
  <si>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</si>
  <si>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</si>
  <si>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</si>
  <si>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</si>
  <si>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</si>
  <si>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</si>
  <si>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</si>
  <si>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</si>
  <si>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</si>
  <si>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</si>
  <si>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</si>
  <si>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</si>
  <si>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</si>
  <si>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</si>
  <si>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</si>
  <si>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</si>
  <si>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</si>
  <si>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</si>
  <si>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</si>
  <si>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</si>
  <si>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</si>
  <si>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</si>
  <si>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</si>
  <si>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</si>
  <si>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</si>
  <si>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</si>
  <si>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</si>
  <si>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</si>
  <si>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</si>
  <si>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</si>
  <si>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</si>
  <si>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</si>
  <si>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</si>
  <si>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</si>
  <si>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</si>
  <si>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</si>
  <si>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</si>
  <si>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</si>
  <si>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</si>
  <si>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</si>
  <si>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</si>
  <si>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</si>
  <si>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</si>
  <si>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</si>
  <si>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</si>
  <si>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</si>
  <si>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</si>
  <si>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</si>
  <si>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</si>
  <si>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</si>
  <si>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</si>
  <si>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</si>
  <si>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</si>
  <si>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</si>
  <si>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</si>
  <si>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</si>
  <si>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</si>
  <si>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</si>
  <si>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</si>
  <si>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</si>
  <si>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</si>
  <si>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</si>
  <si>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</si>
  <si>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</si>
  <si>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</si>
  <si>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</si>
  <si>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</si>
  <si>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</si>
  <si>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</si>
  <si>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</si>
  <si>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</si>
  <si>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</si>
  <si>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</si>
  <si>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</si>
  <si>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</si>
  <si>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</si>
  <si>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</si>
  <si>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</si>
  <si>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</si>
  <si>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</si>
  <si>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</si>
  <si>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</si>
  <si>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</si>
  <si>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</si>
  <si>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</si>
  <si>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</si>
  <si>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</si>
  <si>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</si>
  <si>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</si>
  <si>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</si>
  <si>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</si>
  <si>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</si>
  <si>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</si>
  <si>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</si>
  <si>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</si>
  <si>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</si>
  <si>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</si>
  <si>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</si>
  <si>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</si>
  <si>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</si>
  <si>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</si>
  <si>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</si>
  <si>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</si>
  <si>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</si>
  <si>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</si>
  <si>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</si>
  <si>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</si>
  <si>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</si>
  <si>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</si>
  <si>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</si>
  <si>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</si>
  <si>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</si>
  <si>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</si>
  <si>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</si>
  <si>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</si>
  <si>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</si>
  <si>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</si>
  <si>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</si>
  <si>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</si>
  <si>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</si>
  <si>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</si>
  <si>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</si>
  <si>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</si>
  <si>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</si>
  <si>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</si>
  <si>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</si>
  <si>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</si>
  <si>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</si>
  <si>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</si>
  <si>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</si>
  <si>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</si>
  <si>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</si>
  <si>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</si>
  <si>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</si>
  <si>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</si>
  <si>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</si>
  <si>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</si>
  <si>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</si>
  <si>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</si>
  <si>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</si>
  <si>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</si>
  <si>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</si>
  <si>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</si>
  <si>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</si>
  <si>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</si>
  <si>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</si>
  <si>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</si>
  <si>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</si>
  <si>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</si>
  <si>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</si>
  <si>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</si>
  <si>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</si>
  <si>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</si>
  <si>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</si>
  <si>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</si>
  <si>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</si>
  <si>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</si>
  <si>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</si>
  <si>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</si>
  <si>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</si>
  <si>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</si>
  <si>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</si>
  <si>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</si>
  <si>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</si>
  <si>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</si>
  <si>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</si>
  <si>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</si>
  <si>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</si>
  <si>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</si>
  <si>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</si>
  <si>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</si>
  <si>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</si>
  <si>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</si>
  <si>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</si>
  <si>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</si>
  <si>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</si>
  <si>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</si>
  <si>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</si>
  <si>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</si>
  <si>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</si>
  <si>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</si>
  <si>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</si>
  <si>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</si>
  <si>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</si>
  <si>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</si>
  <si>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</si>
  <si>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</si>
  <si>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</si>
  <si>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</si>
  <si>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</si>
  <si>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</si>
  <si>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</si>
  <si>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</si>
  <si>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</si>
  <si>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</si>
  <si>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</si>
  <si>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</si>
  <si>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</si>
  <si>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</si>
  <si>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</si>
  <si>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</si>
  <si>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</si>
  <si>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</si>
  <si>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</si>
  <si>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</si>
  <si>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</si>
  <si>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</si>
  <si>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</si>
  <si>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</si>
  <si>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</si>
  <si>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</si>
  <si>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</si>
  <si>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</si>
  <si>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</si>
  <si>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</si>
  <si>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</si>
  <si>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</si>
  <si>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</si>
  <si>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</si>
  <si>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</si>
  <si>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</si>
  <si>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</si>
  <si>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</si>
  <si>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</si>
  <si>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</si>
  <si>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</si>
  <si>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</si>
  <si>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</si>
  <si>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</si>
  <si>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</si>
  <si>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</si>
  <si>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</si>
  <si>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</si>
  <si>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</si>
  <si>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</si>
  <si>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</si>
  <si>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</si>
  <si>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</si>
  <si>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</si>
  <si>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</si>
  <si>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</si>
  <si>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</si>
  <si>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</si>
  <si>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</si>
  <si>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</si>
  <si>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</si>
  <si>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</si>
  <si>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</si>
  <si>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</si>
  <si>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</si>
  <si>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</si>
  <si>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</si>
  <si>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</si>
  <si>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</si>
  <si>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</si>
  <si>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</si>
  <si>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</si>
  <si>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</si>
  <si>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</si>
  <si>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</si>
  <si>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</si>
  <si>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</si>
  <si>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</si>
  <si>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</si>
  <si>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</si>
  <si>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</si>
  <si>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</si>
  <si>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</si>
  <si>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</si>
  <si>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</si>
  <si>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</si>
  <si>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</si>
  <si>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</si>
  <si>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</si>
  <si>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</si>
  <si>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</si>
  <si>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</si>
  <si>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</si>
  <si>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</si>
  <si>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</si>
  <si>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</si>
  <si>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</si>
  <si>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</si>
  <si>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</si>
  <si>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</si>
  <si>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</si>
  <si>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</si>
  <si>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</si>
  <si>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</si>
  <si>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</si>
  <si>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</si>
  <si>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</si>
  <si>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</si>
  <si>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</si>
  <si>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</si>
  <si>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</si>
  <si>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</si>
  <si>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</si>
  <si>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</si>
  <si>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</si>
  <si>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</si>
  <si>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</si>
  <si>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</si>
  <si>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</si>
  <si>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</si>
  <si>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</si>
  <si>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</si>
  <si>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</si>
  <si>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</si>
  <si>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</si>
  <si>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</si>
  <si>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</si>
  <si>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</si>
  <si>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</si>
  <si>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</si>
  <si>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</si>
  <si>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</si>
  <si>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</si>
  <si>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</si>
  <si>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</si>
  <si>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</si>
  <si>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</si>
  <si>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</si>
  <si>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</si>
  <si>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</si>
  <si>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</si>
  <si>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</si>
  <si>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</si>
  <si>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</si>
  <si>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</si>
  <si>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</si>
  <si>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</si>
  <si>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</si>
  <si>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</si>
  <si>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</si>
  <si>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</si>
  <si>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</si>
  <si>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</si>
  <si>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</si>
  <si>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</si>
  <si>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</si>
  <si>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</si>
  <si>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</si>
  <si>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</si>
  <si>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</si>
  <si>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</si>
  <si>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</si>
  <si>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</si>
  <si>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</si>
  <si>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</si>
  <si>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</si>
  <si>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</si>
  <si>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</si>
  <si>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</si>
  <si>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</si>
  <si>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</si>
  <si>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</si>
  <si>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</si>
  <si>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</si>
  <si>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</si>
  <si>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</si>
  <si>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</si>
  <si>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</si>
  <si>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</si>
  <si>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</si>
  <si>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</si>
  <si>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</si>
  <si>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</si>
  <si>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</si>
  <si>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</si>
  <si>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</si>
  <si>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</si>
  <si>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</si>
  <si>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</si>
  <si>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</si>
  <si>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</si>
  <si>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</si>
  <si>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</si>
  <si>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</si>
  <si>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</si>
  <si>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</si>
  <si>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</si>
  <si>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</si>
  <si>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</si>
  <si>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</si>
  <si>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</si>
  <si>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</si>
  <si>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</si>
  <si>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</si>
  <si>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</si>
  <si>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</si>
  <si>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</si>
  <si>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</si>
  <si>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</si>
  <si>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</si>
  <si>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</si>
  <si>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</si>
  <si>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</si>
  <si>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</si>
  <si>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</si>
  <si>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</si>
  <si>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</si>
  <si>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</si>
  <si>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</si>
  <si>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</si>
  <si>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</si>
  <si>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</si>
  <si>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</si>
  <si>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</si>
  <si>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</si>
  <si>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</si>
  <si>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</si>
  <si>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</si>
  <si>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</si>
  <si>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</si>
  <si>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</si>
  <si>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</si>
  <si>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</si>
  <si>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</si>
  <si>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</si>
  <si>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</si>
  <si>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</si>
  <si>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</si>
  <si>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</si>
  <si>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</si>
  <si>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</si>
  <si>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</si>
  <si>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</si>
  <si>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</si>
  <si>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</si>
  <si>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</si>
  <si>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</si>
  <si>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</si>
  <si>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</si>
  <si>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</si>
  <si>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</si>
  <si>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</si>
  <si>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</si>
  <si>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</si>
  <si>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</si>
  <si>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</si>
  <si>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</si>
  <si>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</si>
  <si>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</si>
  <si>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</si>
  <si>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</si>
  <si>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</si>
  <si>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</si>
  <si>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</si>
  <si>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</si>
  <si>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</si>
  <si>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</si>
  <si>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</si>
  <si>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</si>
  <si>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</si>
  <si>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</si>
  <si>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</si>
  <si>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</si>
  <si>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</si>
  <si>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</si>
  <si>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</si>
  <si>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</si>
  <si>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</si>
  <si>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</si>
  <si>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</si>
  <si>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</si>
  <si>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</si>
  <si>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</si>
  <si>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</si>
  <si>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</si>
  <si>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</si>
  <si>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</si>
  <si>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</si>
  <si>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</si>
  <si>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</si>
  <si>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</si>
  <si>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</si>
  <si>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</si>
  <si>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</si>
  <si>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</si>
  <si>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</si>
  <si>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</si>
  <si>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</si>
  <si>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</si>
  <si>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</si>
  <si>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</si>
  <si>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</si>
  <si>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</si>
  <si>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</si>
  <si>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</si>
  <si>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</si>
  <si>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</si>
  <si>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</si>
  <si>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</si>
  <si>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</si>
  <si>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</si>
  <si>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</si>
  <si>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</si>
  <si>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</si>
  <si>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</si>
  <si>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</si>
  <si>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</si>
  <si>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</si>
  <si>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</si>
  <si>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</si>
  <si>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</si>
  <si>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</si>
  <si>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</si>
  <si>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</si>
  <si>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</si>
  <si>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</si>
  <si>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</si>
  <si>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</si>
  <si>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</si>
  <si>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</si>
  <si>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</si>
  <si>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</si>
  <si>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</si>
  <si>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</si>
  <si>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</si>
  <si>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</si>
  <si>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</si>
  <si>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</si>
  <si>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</si>
  <si>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</si>
  <si>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</si>
  <si>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</si>
  <si>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</si>
  <si>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</si>
  <si>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</si>
  <si>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</si>
  <si>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</si>
  <si>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</si>
  <si>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</si>
  <si>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</si>
  <si>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</si>
  <si>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</si>
  <si>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</si>
  <si>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</si>
  <si>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</si>
  <si>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</si>
  <si>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</si>
  <si>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</si>
  <si>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</si>
  <si>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</si>
  <si>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</si>
  <si>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</si>
  <si>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</si>
  <si>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</si>
  <si>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</si>
  <si>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</si>
  <si>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</si>
  <si>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</si>
  <si>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</si>
  <si>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</si>
  <si>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</si>
  <si>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</si>
  <si>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</si>
  <si>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</si>
  <si>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</si>
  <si>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</si>
  <si>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</si>
  <si>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</si>
  <si>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</si>
  <si>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</si>
  <si>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</si>
  <si>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</si>
  <si>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</si>
  <si>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</si>
  <si>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</si>
  <si>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</si>
  <si>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</si>
  <si>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</si>
  <si>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</si>
  <si>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</si>
  <si>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</si>
  <si>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</si>
  <si>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</si>
  <si>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</si>
  <si>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</si>
  <si>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</si>
  <si>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</si>
  <si>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</si>
  <si>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</si>
  <si>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</si>
  <si>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</si>
  <si>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</si>
  <si>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</si>
  <si>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</si>
  <si>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</si>
  <si>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</si>
  <si>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</si>
  <si>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</si>
  <si>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</si>
  <si>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</si>
  <si>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</si>
  <si>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</si>
  <si>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</si>
  <si>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</si>
  <si>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</si>
  <si>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</si>
  <si>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</si>
  <si>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</si>
  <si>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</si>
  <si>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</si>
  <si>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</si>
  <si>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</si>
  <si>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</si>
  <si>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</si>
  <si>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</si>
  <si>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</si>
  <si>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</si>
  <si>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</si>
  <si>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</si>
  <si>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</si>
  <si>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</si>
  <si>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</si>
  <si>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</si>
  <si>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</si>
  <si>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</si>
  <si>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</si>
  <si>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</si>
  <si>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</si>
  <si>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</si>
  <si>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</si>
  <si>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</si>
  <si>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</si>
  <si>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</si>
  <si>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</si>
  <si>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</si>
  <si>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</si>
  <si>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</si>
  <si>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</si>
  <si>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</si>
  <si>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</si>
  <si>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</si>
  <si>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</si>
  <si>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</si>
  <si>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</si>
  <si>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</si>
  <si>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</si>
  <si>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</si>
  <si>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</si>
  <si>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</si>
  <si>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</si>
  <si>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</si>
  <si>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</si>
  <si>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</si>
  <si>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</si>
  <si>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</si>
  <si>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</si>
  <si>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</si>
  <si>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</si>
  <si>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</si>
  <si>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</si>
  <si>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</si>
  <si>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</si>
  <si>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</si>
  <si>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</si>
  <si>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</si>
  <si>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</si>
  <si>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</si>
  <si>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</si>
  <si>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</si>
  <si>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</si>
  <si>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</si>
  <si>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</si>
  <si>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</si>
  <si>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</si>
  <si>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</si>
  <si>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</si>
  <si>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</si>
  <si>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</si>
  <si>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</si>
  <si>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</si>
  <si>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</si>
  <si>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</si>
  <si>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</si>
  <si>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</si>
  <si>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</si>
  <si>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</si>
  <si>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</si>
  <si>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</si>
  <si>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</si>
  <si>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</si>
  <si>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</si>
  <si>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</si>
  <si>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</si>
  <si>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</si>
  <si>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</si>
  <si>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</si>
  <si>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</si>
  <si>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</si>
  <si>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</si>
  <si>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</si>
  <si>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</si>
  <si>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</si>
  <si>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</si>
  <si>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</si>
  <si>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</si>
  <si>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</si>
  <si>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</si>
  <si>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</si>
  <si>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</si>
  <si>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</si>
  <si>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</si>
  <si>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</si>
  <si>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</si>
  <si>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</si>
  <si>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</si>
  <si>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</si>
  <si>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</si>
  <si>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</si>
  <si>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</si>
  <si>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</si>
  <si>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</si>
  <si>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</si>
  <si>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</si>
  <si>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</si>
  <si>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</si>
  <si>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</si>
  <si>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</si>
  <si>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</si>
  <si>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</si>
  <si>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</si>
  <si>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</si>
  <si>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</si>
  <si>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</si>
  <si>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</si>
  <si>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</si>
  <si>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</si>
  <si>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</si>
  <si>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</si>
  <si>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</si>
  <si>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</si>
  <si>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</si>
  <si>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</si>
  <si>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</si>
  <si>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</si>
  <si>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</si>
  <si>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</si>
  <si>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</si>
  <si>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</si>
  <si>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</si>
  <si>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</si>
  <si>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</si>
  <si>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</si>
  <si>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</si>
  <si>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</si>
  <si>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</si>
  <si>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</si>
  <si>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</si>
  <si>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</si>
  <si>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</si>
  <si>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</si>
  <si>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</si>
  <si>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</si>
  <si>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</si>
  <si>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</si>
  <si>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</si>
  <si>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</si>
  <si>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</si>
  <si>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</si>
  <si>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</si>
  <si>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</si>
  <si>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</si>
  <si>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</si>
  <si>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</si>
  <si>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</si>
  <si>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</si>
  <si>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</si>
  <si>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</si>
  <si>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</si>
  <si>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</si>
  <si>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</si>
  <si>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</si>
  <si>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</si>
  <si>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</si>
  <si>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</si>
  <si>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</si>
  <si>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</si>
  <si>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</si>
  <si>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</si>
  <si>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</si>
  <si>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</si>
  <si>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</si>
  <si>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</si>
  <si>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</si>
  <si>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</si>
  <si>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</si>
  <si>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</si>
  <si>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</si>
  <si>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</si>
  <si>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</si>
  <si>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</si>
  <si>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</si>
  <si>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</si>
  <si>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</si>
  <si>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</si>
  <si>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</si>
  <si>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</si>
  <si>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</si>
  <si>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</si>
  <si>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</si>
  <si>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</si>
  <si>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</si>
  <si>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</si>
  <si>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</si>
  <si>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</si>
  <si>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</si>
  <si>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</si>
  <si>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</si>
  <si>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</si>
  <si>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</si>
  <si>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</si>
  <si>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</si>
  <si>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</si>
  <si>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</si>
  <si>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</si>
  <si>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</si>
  <si>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</si>
  <si>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</si>
  <si>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</si>
  <si>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</si>
  <si>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</si>
  <si>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</si>
  <si>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</si>
  <si>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</si>
  <si>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</si>
  <si>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</si>
  <si>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</si>
  <si>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</si>
  <si>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</si>
  <si>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</si>
  <si>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</si>
  <si>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</si>
  <si>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</si>
  <si>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</si>
  <si>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</si>
  <si>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</si>
  <si>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</si>
  <si>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</si>
  <si>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</si>
  <si>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</si>
  <si>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</si>
  <si>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</si>
  <si>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</si>
  <si>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</si>
  <si>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</si>
  <si>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</si>
  <si>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</si>
  <si>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</si>
  <si>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</si>
  <si>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</si>
  <si>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</si>
  <si>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</si>
  <si>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</si>
  <si>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</si>
  <si>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</si>
  <si>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</si>
  <si>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</si>
  <si>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</si>
  <si>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</si>
  <si>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</si>
  <si>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</si>
  <si>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</si>
  <si>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</si>
  <si>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</si>
  <si>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</si>
  <si>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</si>
  <si>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</si>
  <si>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</si>
  <si>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</si>
  <si>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</si>
  <si>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</si>
  <si>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</si>
  <si>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</si>
  <si>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</si>
  <si>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</si>
  <si>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</si>
  <si>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</si>
  <si>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</si>
  <si>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</si>
  <si>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</si>
  <si>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</si>
  <si>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</si>
  <si>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</si>
  <si>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</si>
  <si>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</si>
  <si>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</si>
  <si>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</si>
  <si>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</si>
  <si>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</si>
  <si>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</si>
  <si>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</si>
  <si>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</si>
  <si>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</si>
  <si>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</si>
  <si>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</si>
  <si>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</si>
  <si>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</si>
  <si>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</si>
  <si>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</si>
  <si>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</si>
  <si>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</si>
  <si>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</si>
  <si>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</si>
  <si>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</si>
  <si>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</si>
  <si>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</si>
  <si>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</si>
  <si>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</si>
  <si>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</si>
  <si>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</si>
  <si>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</si>
  <si>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</si>
  <si>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</si>
  <si>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</si>
  <si>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</si>
  <si>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</si>
  <si>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</si>
  <si>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</si>
  <si>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</si>
  <si>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</si>
  <si>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</si>
  <si>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</si>
  <si>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</si>
  <si>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</si>
  <si>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</si>
  <si>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</si>
  <si>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</si>
  <si>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</si>
  <si>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</si>
  <si>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</si>
  <si>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</si>
  <si>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</si>
  <si>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</si>
  <si>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</si>
  <si>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</si>
  <si>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</si>
  <si>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</si>
  <si>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</si>
  <si>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</si>
  <si>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</si>
  <si>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</si>
  <si>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</si>
  <si>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</si>
  <si>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</si>
  <si>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</si>
  <si>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</si>
  <si>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</si>
  <si>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</si>
  <si>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</si>
  <si>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</si>
  <si>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</si>
  <si>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</si>
  <si>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</si>
  <si>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</si>
  <si>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</si>
  <si>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</si>
  <si>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</si>
  <si>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</si>
  <si>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</si>
  <si>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</si>
  <si>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</si>
  <si>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</si>
  <si>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</si>
  <si>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</si>
  <si>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</si>
  <si>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</si>
  <si>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</si>
  <si>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</si>
  <si>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</si>
  <si>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</si>
  <si>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</si>
  <si>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</si>
  <si>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</si>
  <si>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</si>
  <si>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</si>
  <si>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</si>
  <si>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</si>
  <si>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</si>
  <si>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</si>
  <si>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</si>
  <si>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</si>
  <si>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</si>
  <si>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</si>
  <si>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</si>
  <si>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</si>
  <si>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</si>
  <si>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</si>
  <si>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</si>
  <si>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</si>
  <si>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</si>
  <si>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</si>
  <si>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</si>
  <si>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</si>
  <si>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</si>
  <si>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</si>
  <si>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</si>
  <si>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</si>
  <si>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</si>
  <si>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</si>
  <si>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</si>
  <si>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</si>
  <si>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</si>
  <si>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</si>
  <si>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</si>
  <si>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</si>
  <si>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</si>
  <si>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</si>
  <si>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</si>
  <si>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</si>
  <si>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</si>
  <si>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</si>
  <si>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</si>
  <si>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</si>
  <si>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</si>
  <si>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</si>
  <si>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</si>
  <si>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</si>
  <si>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</si>
  <si>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</si>
  <si>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</si>
  <si>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</si>
  <si>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</si>
  <si>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</si>
  <si>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</si>
  <si>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</si>
  <si>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</si>
  <si>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</si>
  <si>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</si>
  <si>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</si>
  <si>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</si>
  <si>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</si>
  <si>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</si>
  <si>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</si>
  <si>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</si>
  <si>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</si>
  <si>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</si>
  <si>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</si>
  <si>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</si>
  <si>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</si>
  <si>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</si>
  <si>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</si>
  <si>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</si>
  <si>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</si>
  <si>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</si>
  <si>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</si>
  <si>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</si>
  <si>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</si>
  <si>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</si>
  <si>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</si>
  <si>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</si>
  <si>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</si>
  <si>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</si>
  <si>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</si>
  <si>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</si>
  <si>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</si>
  <si>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</si>
  <si>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</si>
  <si>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</si>
  <si>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</si>
  <si>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</si>
  <si>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</si>
  <si>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</si>
  <si>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</si>
  <si>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</si>
  <si>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</si>
  <si>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</si>
  <si>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</si>
  <si>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</si>
  <si>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</si>
  <si>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</si>
  <si>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</si>
  <si>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</si>
  <si>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</si>
  <si>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</si>
  <si>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</si>
  <si>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</si>
  <si>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</si>
  <si>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</si>
  <si>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</si>
  <si>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</si>
  <si>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</si>
  <si>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</si>
  <si>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</si>
  <si>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</si>
  <si>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</si>
  <si>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</si>
  <si>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</si>
  <si>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</si>
  <si>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</si>
  <si>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</si>
  <si>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</si>
  <si>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</si>
  <si>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</si>
  <si>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</si>
  <si>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</si>
  <si>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</si>
  <si>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</si>
  <si>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</si>
  <si>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</si>
  <si>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</si>
  <si>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</si>
  <si>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</si>
  <si>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</si>
  <si>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</si>
  <si>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</si>
  <si>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</si>
  <si>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</si>
  <si>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</si>
  <si>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</si>
  <si>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</si>
  <si>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</si>
  <si>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</si>
  <si>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</si>
  <si>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</si>
  <si>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</si>
  <si>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</si>
  <si>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</si>
  <si>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</si>
  <si>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</si>
  <si>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</si>
  <si>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</si>
  <si>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</si>
  <si>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</si>
  <si>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</si>
  <si>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</si>
  <si>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</si>
  <si>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</si>
  <si>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</si>
  <si>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</si>
  <si>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</si>
  <si>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</si>
  <si>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</si>
  <si>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</si>
  <si>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</si>
  <si>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</si>
  <si>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</si>
  <si>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</si>
  <si>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</si>
  <si>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</si>
  <si>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</si>
  <si>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</si>
  <si>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</si>
  <si>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</si>
  <si>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</si>
  <si>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</si>
  <si>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</si>
  <si>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</si>
  <si>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</si>
  <si>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</si>
  <si>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</si>
  <si>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</si>
  <si>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</si>
  <si>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</si>
  <si>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</si>
  <si>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</si>
  <si>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</si>
  <si>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</si>
  <si>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</si>
  <si>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</si>
  <si>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</si>
  <si>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</si>
  <si>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</si>
  <si>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</si>
  <si>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</si>
  <si>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</si>
  <si>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</si>
  <si>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</si>
  <si>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</si>
  <si>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</si>
  <si>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</si>
  <si>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</si>
  <si>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</si>
  <si>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</si>
  <si>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</si>
  <si>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</si>
  <si>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</si>
  <si>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</si>
  <si>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</si>
  <si>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</si>
  <si>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</si>
  <si>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</si>
  <si>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</si>
  <si>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</si>
  <si>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</si>
  <si>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</si>
  <si>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</si>
  <si>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</si>
  <si>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</si>
  <si>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</si>
  <si>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</si>
  <si>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</si>
  <si>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</si>
  <si>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</si>
  <si>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</si>
  <si>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</si>
  <si>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</si>
  <si>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</si>
  <si>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</si>
  <si>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</si>
  <si>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</si>
  <si>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</si>
  <si>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</si>
  <si>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</si>
  <si>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</si>
  <si>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</si>
  <si>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</si>
  <si>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</si>
  <si>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</si>
  <si>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</si>
  <si>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</si>
  <si>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</si>
  <si>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</si>
  <si>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</si>
  <si>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</si>
  <si>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</si>
  <si>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</si>
  <si>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</si>
  <si>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</si>
  <si>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</si>
  <si>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</si>
  <si>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</si>
  <si>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</si>
  <si>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</si>
  <si>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</si>
  <si>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</si>
  <si>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</si>
  <si>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</si>
  <si>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</si>
  <si>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</si>
  <si>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</si>
  <si>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</si>
  <si>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</si>
  <si>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</si>
  <si>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</si>
  <si>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</si>
  <si>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</si>
  <si>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</si>
  <si>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</si>
  <si>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</si>
  <si>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</si>
  <si>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</si>
  <si>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</si>
  <si>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</si>
  <si>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</si>
  <si>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</si>
  <si>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</si>
  <si>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</si>
  <si>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</si>
  <si>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</si>
  <si>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</si>
  <si>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</si>
  <si>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</si>
  <si>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</si>
  <si>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</si>
  <si>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</si>
  <si>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</si>
  <si>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</si>
  <si>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</si>
  <si>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</si>
  <si>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</si>
  <si>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</si>
  <si>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</si>
  <si>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</si>
  <si>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</si>
  <si>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</si>
  <si>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</si>
  <si>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</si>
  <si>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</si>
  <si>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</si>
  <si>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</si>
  <si>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</si>
  <si>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</si>
  <si>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</si>
  <si>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</si>
  <si>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</si>
  <si>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</si>
  <si>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</si>
  <si>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</si>
  <si>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</si>
  <si>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</si>
  <si>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</si>
  <si>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</si>
  <si>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</si>
  <si>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</si>
  <si>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</si>
  <si>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</si>
  <si>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</si>
  <si>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</si>
  <si>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</si>
  <si>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</si>
  <si>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</si>
  <si>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</si>
  <si>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</si>
  <si>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</si>
  <si>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</si>
  <si>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</si>
  <si>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</si>
  <si>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</si>
  <si>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</si>
  <si>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</si>
  <si>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</si>
  <si>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</si>
  <si>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</si>
  <si>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</si>
  <si>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</si>
  <si>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</si>
  <si>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</si>
  <si>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</si>
  <si>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</si>
  <si>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</si>
  <si>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</si>
  <si>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</si>
  <si>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</si>
  <si>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</si>
  <si>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</si>
  <si>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</si>
  <si>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</si>
  <si>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</si>
  <si>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</si>
  <si>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</si>
  <si>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</si>
  <si>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</si>
  <si>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</si>
  <si>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</si>
  <si>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</si>
  <si>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</si>
  <si>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</si>
  <si>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</si>
  <si>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</si>
  <si>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</si>
  <si>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</si>
  <si>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</si>
  <si>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</si>
  <si>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</si>
  <si>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</si>
  <si>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</si>
  <si>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</si>
  <si>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</si>
  <si>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</si>
  <si>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</si>
  <si>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</si>
  <si>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</si>
  <si>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</si>
  <si>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</si>
  <si>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</si>
  <si>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</si>
  <si>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</si>
  <si>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</si>
  <si>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</si>
  <si>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</si>
  <si>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</si>
  <si>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</si>
  <si>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</si>
  <si>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</si>
  <si>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</si>
  <si>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</si>
  <si>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</si>
  <si>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</si>
  <si>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</si>
  <si>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</si>
  <si>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</si>
  <si>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</si>
  <si>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</si>
  <si>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</si>
  <si>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</si>
  <si>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</si>
  <si>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</si>
  <si>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</si>
  <si>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</si>
  <si>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</si>
  <si>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</si>
  <si>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</si>
  <si>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</si>
  <si>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</si>
  <si>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</si>
  <si>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</si>
  <si>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</si>
  <si>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</si>
  <si>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</si>
  <si>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</si>
  <si>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</si>
  <si>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</si>
  <si>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</si>
  <si>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</si>
  <si>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</si>
  <si>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</si>
  <si>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</si>
  <si>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</si>
  <si>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</si>
  <si>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</si>
  <si>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</si>
  <si>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</si>
  <si>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</si>
  <si>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</si>
  <si>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</si>
  <si>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</si>
  <si>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</si>
  <si>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</si>
  <si>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</si>
  <si>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</si>
  <si>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</si>
  <si>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</si>
  <si>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</si>
  <si>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</si>
  <si>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</si>
  <si>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</si>
  <si>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</si>
  <si>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</si>
  <si>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</si>
  <si>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</si>
  <si>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</si>
  <si>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</si>
  <si>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</si>
  <si>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</si>
  <si>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</si>
  <si>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</si>
  <si>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</si>
  <si>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</si>
  <si>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</si>
  <si>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</si>
  <si>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</si>
  <si>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</si>
  <si>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</si>
  <si>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</si>
  <si>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</si>
  <si>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</si>
  <si>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</si>
  <si>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</si>
  <si>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</si>
  <si>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</si>
  <si>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</si>
  <si>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</si>
  <si>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</si>
  <si>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</si>
  <si>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</si>
  <si>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</si>
  <si>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</si>
  <si>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</si>
  <si>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</si>
  <si>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</si>
  <si>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</si>
  <si>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</si>
  <si>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</si>
  <si>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</si>
  <si>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</si>
  <si>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</si>
  <si>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</si>
  <si>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</si>
  <si>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</si>
  <si>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</si>
  <si>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</si>
  <si>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</si>
  <si>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</si>
  <si>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</si>
  <si>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</si>
  <si>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</si>
  <si>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</si>
  <si>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</si>
  <si>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</si>
  <si>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</si>
  <si>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</si>
  <si>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</si>
  <si>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</si>
  <si>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</si>
  <si>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</si>
  <si>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</si>
  <si>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</si>
  <si>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</si>
  <si>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</si>
  <si>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</si>
  <si>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</si>
  <si>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</si>
  <si>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</si>
  <si>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</si>
  <si>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</si>
  <si>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</si>
  <si>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</si>
  <si>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</si>
  <si>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</si>
  <si>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</si>
  <si>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</si>
  <si>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</si>
  <si>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</si>
  <si>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</si>
  <si>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</si>
  <si>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</si>
  <si>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</si>
  <si>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</si>
  <si>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</si>
  <si>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</si>
  <si>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</si>
  <si>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</si>
  <si>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</si>
  <si>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</si>
  <si>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</si>
  <si>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</si>
  <si>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</si>
  <si>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</si>
  <si>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</si>
  <si>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</si>
  <si>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</si>
  <si>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</si>
  <si>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</si>
  <si>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</si>
  <si>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</si>
  <si>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</si>
  <si>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</si>
  <si>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</si>
  <si>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</si>
  <si>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</si>
  <si>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</si>
  <si>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</si>
  <si>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</si>
  <si>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</si>
  <si>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</si>
  <si>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</si>
  <si>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</si>
  <si>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</si>
  <si>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</si>
  <si>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</si>
  <si>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</si>
  <si>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</si>
  <si>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</si>
  <si>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</si>
  <si>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</si>
  <si>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</si>
  <si>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</si>
  <si>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</si>
  <si>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</si>
  <si>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</si>
  <si>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</si>
  <si>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</si>
  <si>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</si>
  <si>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</si>
  <si>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</si>
  <si>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</si>
  <si>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</si>
  <si>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</si>
  <si>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</si>
  <si>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</si>
  <si>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</si>
  <si>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</si>
  <si>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</si>
  <si>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</si>
  <si>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</si>
  <si>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</si>
  <si>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</si>
  <si>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</si>
  <si>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</si>
  <si>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</si>
  <si>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</si>
  <si>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</si>
  <si>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</si>
  <si>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</si>
  <si>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</si>
  <si>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</si>
  <si>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</si>
  <si>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</si>
  <si>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</si>
  <si>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</si>
  <si>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</si>
  <si>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</si>
  <si>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</si>
  <si>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</si>
  <si>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</si>
  <si>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</si>
  <si>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</si>
  <si>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</si>
  <si>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</si>
  <si>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</si>
  <si>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</si>
  <si>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</si>
  <si>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</si>
  <si>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</si>
  <si>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</si>
  <si>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</si>
  <si>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</si>
  <si>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</si>
  <si>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</si>
  <si>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</si>
  <si>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</si>
  <si>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</si>
  <si>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</si>
  <si>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</si>
  <si>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</si>
  <si>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</si>
  <si>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</si>
  <si>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</si>
  <si>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</si>
  <si>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</si>
  <si>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</si>
  <si>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</si>
  <si>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</si>
  <si>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</si>
  <si>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</si>
  <si>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</si>
  <si>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</si>
  <si>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</si>
  <si>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</si>
  <si>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</si>
  <si>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</si>
  <si>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</si>
  <si>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</si>
  <si>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</si>
  <si>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</si>
  <si>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</si>
  <si>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</si>
  <si>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</si>
  <si>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</si>
  <si>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</si>
  <si>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</si>
  <si>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</si>
  <si>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</si>
  <si>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</si>
  <si>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</si>
  <si>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</si>
  <si>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</si>
  <si>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</si>
  <si>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</si>
  <si>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</si>
  <si>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</si>
  <si>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</si>
  <si>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</si>
  <si>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</si>
  <si>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</si>
  <si>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</si>
  <si>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</si>
  <si>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</si>
  <si>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</si>
  <si>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</si>
  <si>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</si>
  <si>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</si>
  <si>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</si>
  <si>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</si>
  <si>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</si>
  <si>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</si>
  <si>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</si>
  <si>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</si>
  <si>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</si>
  <si>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</si>
  <si>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</si>
  <si>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</si>
  <si>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</si>
  <si>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</si>
  <si>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</si>
  <si>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</si>
  <si>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</si>
  <si>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</si>
  <si>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</si>
  <si>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</si>
  <si>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</si>
  <si>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</si>
  <si>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</si>
  <si>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</si>
  <si>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</si>
  <si>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</si>
  <si>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</si>
  <si>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</si>
  <si>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</si>
  <si>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</si>
  <si>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</si>
  <si>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</si>
  <si>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</si>
  <si>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</si>
  <si>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</si>
  <si>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</si>
  <si>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</si>
  <si>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</si>
  <si>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</si>
  <si>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</si>
  <si>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</si>
  <si>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</si>
  <si>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</si>
  <si>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</si>
  <si>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</si>
  <si>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</si>
  <si>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</si>
  <si>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</si>
  <si>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</si>
  <si>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</si>
  <si>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</si>
  <si>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</si>
  <si>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</si>
  <si>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</si>
  <si>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</si>
  <si>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</si>
  <si>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</si>
  <si>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</si>
  <si>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</si>
  <si>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</si>
  <si>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</si>
  <si>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</si>
  <si>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</si>
  <si>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</si>
  <si>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</si>
  <si>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</si>
  <si>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</si>
  <si>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</si>
  <si>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</si>
  <si>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</si>
  <si>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</si>
  <si>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</si>
  <si>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</si>
  <si>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</si>
  <si>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</si>
  <si>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</si>
  <si>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</si>
  <si>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</si>
  <si>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</si>
  <si>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</si>
  <si>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</si>
  <si>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</si>
  <si>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</si>
  <si>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</si>
  <si>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</si>
  <si>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</si>
  <si>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</si>
  <si>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</si>
  <si>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</si>
  <si>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</si>
  <si>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</si>
  <si>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</si>
  <si>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</si>
  <si>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</si>
  <si>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</si>
  <si>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</si>
  <si>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</si>
  <si>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</si>
  <si>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</si>
  <si>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</si>
  <si>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</si>
  <si>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</si>
  <si>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</si>
  <si>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</si>
  <si>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</si>
  <si>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</si>
  <si>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</si>
  <si>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</si>
  <si>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</si>
  <si>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</si>
  <si>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</si>
  <si>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</si>
  <si>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</si>
  <si>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</si>
  <si>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</si>
  <si>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</si>
  <si>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</si>
  <si>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</si>
  <si>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</si>
  <si>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</si>
  <si>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</si>
  <si>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</si>
  <si>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</si>
  <si>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</si>
  <si>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</si>
  <si>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</si>
  <si>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</si>
  <si>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</si>
  <si>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</si>
  <si>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</si>
  <si>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</si>
  <si>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</si>
  <si>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</si>
  <si>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</si>
  <si>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</si>
  <si>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</si>
  <si>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</si>
  <si>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</si>
  <si>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</si>
  <si>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</si>
  <si>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</si>
  <si>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</si>
  <si>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</si>
  <si>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</si>
  <si>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</si>
  <si>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</si>
  <si>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</si>
  <si>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</si>
  <si>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</si>
  <si>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</si>
  <si>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</si>
  <si>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</si>
  <si>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</si>
  <si>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</si>
  <si>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</si>
  <si>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</si>
  <si>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</si>
  <si>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</si>
  <si>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</si>
  <si>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</si>
  <si>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</si>
  <si>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</si>
  <si>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</si>
  <si>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</si>
  <si>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</si>
  <si>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</si>
  <si>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</si>
  <si>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</si>
  <si>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</si>
  <si>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</si>
  <si>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</si>
  <si>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</si>
  <si>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</si>
  <si>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</si>
  <si>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</si>
  <si>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</si>
  <si>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</si>
  <si>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</si>
  <si>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</si>
  <si>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</si>
  <si>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</si>
  <si>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</si>
  <si>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</si>
  <si>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</si>
  <si>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</si>
  <si>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</si>
  <si>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</si>
  <si>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</si>
  <si>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</si>
  <si>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</si>
  <si>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</si>
  <si>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</si>
  <si>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</si>
  <si>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</si>
  <si>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</si>
  <si>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</si>
  <si>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</si>
  <si>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</si>
  <si>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</si>
  <si>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</si>
  <si>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</si>
  <si>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</si>
  <si>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</si>
  <si>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</si>
  <si>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</si>
  <si>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</si>
  <si>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</si>
  <si>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</si>
  <si>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</si>
  <si>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</si>
  <si>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</si>
  <si>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</si>
  <si>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</si>
  <si>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</si>
  <si>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</si>
  <si>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</si>
  <si>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</si>
  <si>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</si>
  <si>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</si>
  <si>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</si>
  <si>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</si>
  <si>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</si>
  <si>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</si>
  <si>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</si>
  <si>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</si>
  <si>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</si>
  <si>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</si>
  <si>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</si>
  <si>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</si>
  <si>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</si>
  <si>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</si>
  <si>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</si>
  <si>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</si>
  <si>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</si>
  <si>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</si>
  <si>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</si>
  <si>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</si>
  <si>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</si>
  <si>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</si>
  <si>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</si>
  <si>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</si>
  <si>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</si>
  <si>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</si>
  <si>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</si>
  <si>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</si>
  <si>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</si>
  <si>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</si>
  <si>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</si>
  <si>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</si>
  <si>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</si>
  <si>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</si>
  <si>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</si>
  <si>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</si>
  <si>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</si>
  <si>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</si>
  <si>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</si>
  <si>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</si>
  <si>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</si>
  <si>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</si>
  <si>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</si>
  <si>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</si>
  <si>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</si>
  <si>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</si>
  <si>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</si>
  <si>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</si>
  <si>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</si>
  <si>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</si>
  <si>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</si>
  <si>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</si>
  <si>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</si>
  <si>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</si>
  <si>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</si>
  <si>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</si>
  <si>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</si>
  <si>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</si>
  <si>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</si>
  <si>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</si>
  <si>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</si>
  <si>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</si>
  <si>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</si>
  <si>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</si>
  <si>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</si>
  <si>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</si>
  <si>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</si>
  <si>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</si>
  <si>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</si>
  <si>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</si>
  <si>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</si>
  <si>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</si>
  <si>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</si>
  <si>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</si>
  <si>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</si>
  <si>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</si>
  <si>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</si>
  <si>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</si>
  <si>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</si>
  <si>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</si>
  <si>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</si>
  <si>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</si>
  <si>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</si>
  <si>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</si>
  <si>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</si>
  <si>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</si>
  <si>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</si>
  <si>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</si>
  <si>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</si>
  <si>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</si>
  <si>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</si>
  <si>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</si>
  <si>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</si>
  <si>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</si>
  <si>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</si>
  <si>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</si>
  <si>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</si>
  <si>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</si>
  <si>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</si>
  <si>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</si>
  <si>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</si>
  <si>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</si>
  <si>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</si>
  <si>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</si>
  <si>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</si>
  <si>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</si>
  <si>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</si>
  <si>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</si>
  <si>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</si>
  <si>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</si>
  <si>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</si>
  <si>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</si>
  <si>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</si>
  <si>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</si>
  <si>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</si>
  <si>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</si>
  <si>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</si>
  <si>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</si>
  <si>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</si>
  <si>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</si>
  <si>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</si>
  <si>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</si>
  <si>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</si>
  <si>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</si>
  <si>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</si>
  <si>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</si>
  <si>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</si>
  <si>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</si>
  <si>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</si>
  <si>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</si>
  <si>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</si>
  <si>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</si>
  <si>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</si>
  <si>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</si>
  <si>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</si>
  <si>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</si>
  <si>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</si>
  <si>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</si>
  <si>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</si>
  <si>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</si>
  <si>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</si>
  <si>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</si>
  <si>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</si>
  <si>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</si>
  <si>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</si>
  <si>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</si>
  <si>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</si>
  <si>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</si>
  <si>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</si>
  <si>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</si>
  <si>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</si>
  <si>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</si>
  <si>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</si>
  <si>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</si>
  <si>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</si>
  <si>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</si>
  <si>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</si>
  <si>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</si>
  <si>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</si>
  <si>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</si>
  <si>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</si>
  <si>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</si>
  <si>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</si>
  <si>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</si>
  <si>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</si>
  <si>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</si>
  <si>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</si>
  <si>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</si>
  <si>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</si>
  <si>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</si>
  <si>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</si>
  <si>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</si>
  <si>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</si>
  <si>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</si>
  <si>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</si>
  <si>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</si>
  <si>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</si>
  <si>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</si>
  <si>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</si>
  <si>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</si>
  <si>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</si>
  <si>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</si>
  <si>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</si>
  <si>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</si>
  <si>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</si>
  <si>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</si>
  <si>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</si>
  <si>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</si>
  <si>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</si>
  <si>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</si>
  <si>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</si>
  <si>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</si>
  <si>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</si>
  <si>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</si>
  <si>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</si>
  <si>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</si>
  <si>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</si>
  <si>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</si>
  <si>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</si>
  <si>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</si>
  <si>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</si>
  <si>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</si>
  <si>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</si>
  <si>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</si>
  <si>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</si>
  <si>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</si>
  <si>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</si>
  <si>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</si>
  <si>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</si>
  <si>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</si>
  <si>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</si>
  <si>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</si>
  <si>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</si>
  <si>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</si>
  <si>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</si>
  <si>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</si>
  <si>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</si>
  <si>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</si>
  <si>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</si>
  <si>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</si>
  <si>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</si>
  <si>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</si>
  <si>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</si>
  <si>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</si>
  <si>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</si>
  <si>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</si>
  <si>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</si>
  <si>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</si>
  <si>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</si>
  <si>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</si>
  <si>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</si>
  <si>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</si>
  <si>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</si>
  <si>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</si>
  <si>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</si>
  <si>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</si>
  <si>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</si>
  <si>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</si>
  <si>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</si>
  <si>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</si>
  <si>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</si>
  <si>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</si>
  <si>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</si>
  <si>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</si>
  <si>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</si>
  <si>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</si>
  <si>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</si>
  <si>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</si>
  <si>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</si>
  <si>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</si>
  <si>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</si>
  <si>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</si>
  <si>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</si>
  <si>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</si>
  <si>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</si>
  <si>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</si>
  <si>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</si>
  <si>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</si>
  <si>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</si>
  <si>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</si>
  <si>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</si>
  <si>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</si>
  <si>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</si>
  <si>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</si>
  <si>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</si>
  <si>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</si>
  <si>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</si>
  <si>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</si>
  <si>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</si>
  <si>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</si>
  <si>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</si>
  <si>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</si>
  <si>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</si>
  <si>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</si>
  <si>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</si>
  <si>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</si>
  <si>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</si>
  <si>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</si>
  <si>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</si>
  <si>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</si>
  <si>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</si>
  <si>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</si>
  <si>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</si>
  <si>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</si>
  <si>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</si>
  <si>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</si>
  <si>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</si>
  <si>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</si>
  <si>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</si>
  <si>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</si>
  <si>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</si>
  <si>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</si>
  <si>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</si>
  <si>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</si>
  <si>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</si>
  <si>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</si>
  <si>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</si>
  <si>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</si>
  <si>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</si>
  <si>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</si>
  <si>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</si>
  <si>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</si>
  <si>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</si>
  <si>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</si>
  <si>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</si>
  <si>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</si>
  <si>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</si>
  <si>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</si>
  <si>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</si>
  <si>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</si>
  <si>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</si>
  <si>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</si>
  <si>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</si>
  <si>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</si>
  <si>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</si>
  <si>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</si>
  <si>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</si>
  <si>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</si>
  <si>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</si>
  <si>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</si>
  <si>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</si>
  <si>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</si>
  <si>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</si>
  <si>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</si>
  <si>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</si>
  <si>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</si>
  <si>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</si>
  <si>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</si>
  <si>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</si>
  <si>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</si>
  <si>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</si>
  <si>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</si>
  <si>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</si>
  <si>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</si>
  <si>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</si>
  <si>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</si>
  <si>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</si>
  <si>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</si>
  <si>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</si>
  <si>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</si>
  <si>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</si>
  <si>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</si>
  <si>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</si>
  <si>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</si>
  <si>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</si>
  <si>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</si>
  <si>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</si>
  <si>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</si>
  <si>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</si>
  <si>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</si>
  <si>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</si>
  <si>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</si>
  <si>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</si>
  <si>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</si>
  <si>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</si>
  <si>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</si>
  <si>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</si>
  <si>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</si>
  <si>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</si>
  <si>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</si>
  <si>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</si>
  <si>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</si>
  <si>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</si>
  <si>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</si>
  <si>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</si>
  <si>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</si>
  <si>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</si>
  <si>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</si>
  <si>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</si>
  <si>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</si>
  <si>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</si>
  <si>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</si>
  <si>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</si>
  <si>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</si>
  <si>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</si>
  <si>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</si>
  <si>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</si>
  <si>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</si>
  <si>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</si>
  <si>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</si>
  <si>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</si>
  <si>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</si>
  <si>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</si>
  <si>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</si>
  <si>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</si>
  <si>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</si>
  <si>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</si>
  <si>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</si>
  <si>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</si>
  <si>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</si>
  <si>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</si>
  <si>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</si>
  <si>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</si>
  <si>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</si>
  <si>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</si>
  <si>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</si>
  <si>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</si>
  <si>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</si>
  <si>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</si>
  <si>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</si>
  <si>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</si>
  <si>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</si>
  <si>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</si>
  <si>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</si>
  <si>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</si>
  <si>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</si>
  <si>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</si>
  <si>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</si>
  <si>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</si>
  <si>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</si>
  <si>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</si>
  <si>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</si>
  <si>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</si>
  <si>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</si>
  <si>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</si>
  <si>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</si>
  <si>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</si>
  <si>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</si>
  <si>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</si>
  <si>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</si>
  <si>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</si>
  <si>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</si>
  <si>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</si>
  <si>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</si>
  <si>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</si>
  <si>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</si>
  <si>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</si>
  <si>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</si>
  <si>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</si>
  <si>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</si>
  <si>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</si>
  <si>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</si>
  <si>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</si>
  <si>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</si>
  <si>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</si>
  <si>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</si>
  <si>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</si>
  <si>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</si>
  <si>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</si>
  <si>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</si>
  <si>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</si>
  <si>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</si>
  <si>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</si>
  <si>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</si>
  <si>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</si>
  <si>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</si>
  <si>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</si>
  <si>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</si>
  <si>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</si>
  <si>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</si>
  <si>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</si>
  <si>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</si>
  <si>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</si>
  <si>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</si>
  <si>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</si>
  <si>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</si>
  <si>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</si>
  <si>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</si>
  <si>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</si>
  <si>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</si>
  <si>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</si>
  <si>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</si>
  <si>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</si>
  <si>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</si>
  <si>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</si>
  <si>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</si>
  <si>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</si>
  <si>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</si>
  <si>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</si>
  <si>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</si>
  <si>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</si>
  <si>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</si>
  <si>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</si>
  <si>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</si>
  <si>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</si>
  <si>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</si>
  <si>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</si>
  <si>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</si>
  <si>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</si>
  <si>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</si>
  <si>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</si>
  <si>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</si>
  <si>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</si>
  <si>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</si>
  <si>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</si>
  <si>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</si>
  <si>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</si>
  <si>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</si>
  <si>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</si>
  <si>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</si>
  <si>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</si>
  <si>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</si>
  <si>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</si>
  <si>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</si>
  <si>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</si>
  <si>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</si>
  <si>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</si>
  <si>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</si>
  <si>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</si>
  <si>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</si>
  <si>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</si>
  <si>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</si>
  <si>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</si>
  <si>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</si>
  <si>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</si>
  <si>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</si>
  <si>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</si>
  <si>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</si>
  <si>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</si>
  <si>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</si>
  <si>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</si>
  <si>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</si>
  <si>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</si>
  <si>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</si>
  <si>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</si>
  <si>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</si>
  <si>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</si>
  <si>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</si>
  <si>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</si>
  <si>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</si>
  <si>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</si>
  <si>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</si>
  <si>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</si>
  <si>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</si>
  <si>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</si>
  <si>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</si>
  <si>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</si>
  <si>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</si>
  <si>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</si>
  <si>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</si>
  <si>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</si>
  <si>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</si>
  <si>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</si>
  <si>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</si>
  <si>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</si>
  <si>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</si>
  <si>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</si>
  <si>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</si>
  <si>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</si>
  <si>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</si>
  <si>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</si>
  <si>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</si>
  <si>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</si>
  <si>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</si>
  <si>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</si>
  <si>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</si>
  <si>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</si>
  <si>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</si>
  <si>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</si>
  <si>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</si>
  <si>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</si>
  <si>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</si>
  <si>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</si>
  <si>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</si>
  <si>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</si>
  <si>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</si>
  <si>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</si>
  <si>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</si>
  <si>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</si>
  <si>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</si>
  <si>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</si>
  <si>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</si>
  <si>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</si>
  <si>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</si>
  <si>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</si>
  <si>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</si>
  <si>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</si>
  <si>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</si>
  <si>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</si>
  <si>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</si>
  <si>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</si>
  <si>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</si>
  <si>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</si>
  <si>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</si>
  <si>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</si>
  <si>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</si>
  <si>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</si>
  <si>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</si>
  <si>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</si>
  <si>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</si>
  <si>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</si>
  <si>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</si>
  <si>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</si>
  <si>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</si>
  <si>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</si>
  <si>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</si>
  <si>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</si>
  <si>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</si>
  <si>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</si>
  <si>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</si>
  <si>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</si>
  <si>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</si>
  <si>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</si>
  <si>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</si>
  <si>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</si>
  <si>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</si>
  <si>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</si>
  <si>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</si>
  <si>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</si>
  <si>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</si>
  <si>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</si>
  <si>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</si>
  <si>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</si>
  <si>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</si>
  <si>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</si>
  <si>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</si>
  <si>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</si>
  <si>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</si>
  <si>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</si>
  <si>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</si>
  <si>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</si>
  <si>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</si>
  <si>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</si>
  <si>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</si>
  <si>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</si>
  <si>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</si>
  <si>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</si>
  <si>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</si>
  <si>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</si>
  <si>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</si>
  <si>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</si>
  <si>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</si>
  <si>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</si>
  <si>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</si>
  <si>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</si>
  <si>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</si>
  <si>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</si>
  <si>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</si>
  <si>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</si>
  <si>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</si>
  <si>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</si>
  <si>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</si>
  <si>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</si>
  <si>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</si>
  <si>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</si>
  <si>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</si>
  <si>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</si>
  <si>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</si>
  <si>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</si>
  <si>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</si>
  <si>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</si>
  <si>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</si>
  <si>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</si>
  <si>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</si>
  <si>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</si>
  <si>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</si>
  <si>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</si>
  <si>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</si>
  <si>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</si>
  <si>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</si>
  <si>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</si>
  <si>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</si>
  <si>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</si>
  <si>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</si>
  <si>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</si>
  <si>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</si>
  <si>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</si>
  <si>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</si>
  <si>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</si>
  <si>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</si>
  <si>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</si>
  <si>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</si>
  <si>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</si>
  <si>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</si>
  <si>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</si>
  <si>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</si>
  <si>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</si>
  <si>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</si>
  <si>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</si>
  <si>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</si>
  <si>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</si>
  <si>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</si>
  <si>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</si>
  <si>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</si>
  <si>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</si>
  <si>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</si>
  <si>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</si>
  <si>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</si>
  <si>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</si>
  <si>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</si>
  <si>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</si>
  <si>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</si>
  <si>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</si>
  <si>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</si>
  <si>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</si>
  <si>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</si>
  <si>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</si>
  <si>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</si>
  <si>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</si>
  <si>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</si>
  <si>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</si>
  <si>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</si>
  <si>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</si>
  <si>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</si>
  <si>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</si>
  <si>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</si>
  <si>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</si>
  <si>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</si>
  <si>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</si>
  <si>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</si>
  <si>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</si>
  <si>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</si>
  <si>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</si>
  <si>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</si>
  <si>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</si>
  <si>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</si>
  <si>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</si>
  <si>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</si>
  <si>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</si>
  <si>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</si>
  <si>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</si>
  <si>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</si>
  <si>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</si>
  <si>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</si>
  <si>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</si>
  <si>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</si>
  <si>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</si>
  <si>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</si>
  <si>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</si>
  <si>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</si>
  <si>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</si>
  <si>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</si>
  <si>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</si>
  <si>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</si>
  <si>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</si>
  <si>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</si>
  <si>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</si>
  <si>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</si>
  <si>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</si>
  <si>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</si>
  <si>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</si>
  <si>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</si>
  <si>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</si>
  <si>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</si>
  <si>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</si>
  <si>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</si>
  <si>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</si>
  <si>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</si>
  <si>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</si>
  <si>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</si>
  <si>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</si>
  <si>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</si>
  <si>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</si>
  <si>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</si>
  <si>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</si>
  <si>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</si>
  <si>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</si>
  <si>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</si>
  <si>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</si>
  <si>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</si>
  <si>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</si>
  <si>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</si>
  <si>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</si>
  <si>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</si>
  <si>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</si>
  <si>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</si>
  <si>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</si>
  <si>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</si>
  <si>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</si>
  <si>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</si>
  <si>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</si>
  <si>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</si>
  <si>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</si>
  <si>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</si>
  <si>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</si>
  <si>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</si>
  <si>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</si>
  <si>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</si>
  <si>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</si>
  <si>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</si>
  <si>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</si>
  <si>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</si>
  <si>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</si>
  <si>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</si>
  <si>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</si>
  <si>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</si>
  <si>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</si>
  <si>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</si>
  <si>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</si>
  <si>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</si>
  <si>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</si>
  <si>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</si>
  <si>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</si>
  <si>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</si>
  <si>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</si>
  <si>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</si>
  <si>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</si>
  <si>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</si>
  <si>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</si>
  <si>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</si>
  <si>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</si>
  <si>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</si>
  <si>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</si>
  <si>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</si>
  <si>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</si>
  <si>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</si>
  <si>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</si>
  <si>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</si>
  <si>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</si>
  <si>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</si>
  <si>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</si>
  <si>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</si>
  <si>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</si>
  <si>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</si>
  <si>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</si>
  <si>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</si>
  <si>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</si>
  <si>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</si>
  <si>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</si>
  <si>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</si>
  <si>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</si>
  <si>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</si>
  <si>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</si>
  <si>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</si>
  <si>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</si>
  <si>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</si>
  <si>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</si>
  <si>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</si>
  <si>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</si>
  <si>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</si>
  <si>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</si>
  <si>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</si>
  <si>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</si>
  <si>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</si>
  <si>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</si>
  <si>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</si>
  <si>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</si>
  <si>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</si>
  <si>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</si>
  <si>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</si>
  <si>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</si>
  <si>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</si>
  <si>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</si>
  <si>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</si>
  <si>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</si>
  <si>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</si>
  <si>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</si>
  <si>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</si>
  <si>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</si>
  <si>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</si>
  <si>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</si>
  <si>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</si>
  <si>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</si>
  <si>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</si>
  <si>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</si>
  <si>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</si>
  <si>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</si>
  <si>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</si>
  <si>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</si>
  <si>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</si>
  <si>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</si>
  <si>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</si>
  <si>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</si>
  <si>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</si>
  <si>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</si>
  <si>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</si>
  <si>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</si>
  <si>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</si>
  <si>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</si>
  <si>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</si>
  <si>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</si>
  <si>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</si>
  <si>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</si>
  <si>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</si>
  <si>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</si>
  <si>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</si>
  <si>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</si>
  <si>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</si>
  <si>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</si>
  <si>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</si>
  <si>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</si>
  <si>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</si>
  <si>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</si>
  <si>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</si>
  <si>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</si>
  <si>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</si>
  <si>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</si>
  <si>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</si>
  <si>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</si>
  <si>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</si>
  <si>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</si>
  <si>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</si>
  <si>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</si>
  <si>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</si>
  <si>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</si>
  <si>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</si>
  <si>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</si>
  <si>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</si>
  <si>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</si>
  <si>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</si>
  <si>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</si>
  <si>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</si>
  <si>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</si>
  <si>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</si>
  <si>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</si>
  <si>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</si>
  <si>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</si>
  <si>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</si>
  <si>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</si>
  <si>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</si>
  <si>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</si>
  <si>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</si>
  <si>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</si>
  <si>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</si>
  <si>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</si>
  <si>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</si>
  <si>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</si>
  <si>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</si>
  <si>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</si>
  <si>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</si>
  <si>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</si>
  <si>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</si>
  <si>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</si>
  <si>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</si>
  <si>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</si>
  <si>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</si>
  <si>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</si>
  <si>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</si>
  <si>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</si>
  <si>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</si>
  <si>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</si>
  <si>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</si>
  <si>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</si>
  <si>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</si>
  <si>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</si>
  <si>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</si>
  <si>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</si>
  <si>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</si>
  <si>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</si>
  <si>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</si>
  <si>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</si>
  <si>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</si>
  <si>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</si>
  <si>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</si>
  <si>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</si>
  <si>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</si>
  <si>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</si>
  <si>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</si>
  <si>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</si>
  <si>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</si>
  <si>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</si>
  <si>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</si>
  <si>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</si>
  <si>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</si>
  <si>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</si>
  <si>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</si>
  <si>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</si>
  <si>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</si>
  <si>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</si>
  <si>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</si>
  <si>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</si>
  <si>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</si>
  <si>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</si>
  <si>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</si>
  <si>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</si>
  <si>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</si>
  <si>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</si>
  <si>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</si>
  <si>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</si>
  <si>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</si>
  <si>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</si>
  <si>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</si>
  <si>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</si>
  <si>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</si>
  <si>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</si>
  <si>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</si>
  <si>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</si>
  <si>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</si>
  <si>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</si>
  <si>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</si>
  <si>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</si>
  <si>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</si>
  <si>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</si>
  <si>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</si>
  <si>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</si>
  <si>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</si>
  <si>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</si>
  <si>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</si>
  <si>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</si>
  <si>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</si>
  <si>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</si>
  <si>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</si>
  <si>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</si>
  <si>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</si>
  <si>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</si>
  <si>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</si>
  <si>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</si>
  <si>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</si>
  <si>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</si>
  <si>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</si>
  <si>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</si>
  <si>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</si>
  <si>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</si>
  <si>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</si>
  <si>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</si>
  <si>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</si>
  <si>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</si>
  <si>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</si>
  <si>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</si>
  <si>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</si>
  <si>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</si>
  <si>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</si>
  <si>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</si>
  <si>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</si>
  <si>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</si>
  <si>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</si>
  <si>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</si>
  <si>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</si>
  <si>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</si>
  <si>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</si>
  <si>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</si>
  <si>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</si>
  <si>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</si>
  <si>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</si>
  <si>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</si>
  <si>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</si>
  <si>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</si>
  <si>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</si>
  <si>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</si>
  <si>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</si>
  <si>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</si>
  <si>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</si>
  <si>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</si>
  <si>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</si>
  <si>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</si>
  <si>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</si>
  <si>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</si>
  <si>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</si>
  <si>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</si>
  <si>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</si>
  <si>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</si>
  <si>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</si>
  <si>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</si>
  <si>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</si>
  <si>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</si>
  <si>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</si>
  <si>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</si>
  <si>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</si>
  <si>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</si>
  <si>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</si>
  <si>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</si>
  <si>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</si>
  <si>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</si>
  <si>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</si>
  <si>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</si>
  <si>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</si>
  <si>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</si>
  <si>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</si>
  <si>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</si>
  <si>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</si>
  <si>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</si>
  <si>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</si>
  <si>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</si>
  <si>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</si>
  <si>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</si>
  <si>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</si>
  <si>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</si>
  <si>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</si>
  <si>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</si>
  <si>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</si>
  <si>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</si>
  <si>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</si>
  <si>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</si>
  <si>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</si>
  <si>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</si>
  <si>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</si>
  <si>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</si>
  <si>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</si>
  <si>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</si>
  <si>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</si>
  <si>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</si>
  <si>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</si>
  <si>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</si>
  <si>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</si>
  <si>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</si>
  <si>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</si>
  <si>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</si>
  <si>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</si>
  <si>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</si>
  <si>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</si>
  <si>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</si>
  <si>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</si>
  <si>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</si>
  <si>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</si>
  <si>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</si>
  <si>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</si>
  <si>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</si>
  <si>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</si>
  <si>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</si>
  <si>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</si>
  <si>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</si>
  <si>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</si>
  <si>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</si>
  <si>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</si>
  <si>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</si>
  <si>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</si>
  <si>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</si>
  <si>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</si>
  <si>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</si>
  <si>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</si>
  <si>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</si>
  <si>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</si>
  <si>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</si>
  <si>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</si>
  <si>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</si>
  <si>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</si>
  <si>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</si>
  <si>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</si>
  <si>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</si>
  <si>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</si>
  <si>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</si>
  <si>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</si>
  <si>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</si>
  <si>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</si>
  <si>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</si>
  <si>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</si>
  <si>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</si>
  <si>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</si>
  <si>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</si>
  <si>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</si>
  <si>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</si>
  <si>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</si>
  <si>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</si>
  <si>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</si>
  <si>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</si>
  <si>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</si>
  <si>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</si>
  <si>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</si>
  <si>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</si>
  <si>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</si>
  <si>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</si>
  <si>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</si>
  <si>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</si>
  <si>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</si>
  <si>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</si>
  <si>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</si>
  <si>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</si>
  <si>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</si>
  <si>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</si>
  <si>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</si>
  <si>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</si>
  <si>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</si>
  <si>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</si>
  <si>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</si>
  <si>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</si>
  <si>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</si>
  <si>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</si>
  <si>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</si>
  <si>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</si>
  <si>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</si>
  <si>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</si>
  <si>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</si>
  <si>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</si>
  <si>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</si>
  <si>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</si>
  <si>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</si>
  <si>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</si>
  <si>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</si>
  <si>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</si>
  <si>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</si>
  <si>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</si>
  <si>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</si>
  <si>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</si>
  <si>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</si>
  <si>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</si>
  <si>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</si>
  <si>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</si>
  <si>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</si>
  <si>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</si>
  <si>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</si>
  <si>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</si>
  <si>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</si>
  <si>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</si>
  <si>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</si>
  <si>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</si>
  <si>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</si>
  <si>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</si>
  <si>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</si>
  <si>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</si>
  <si>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</si>
  <si>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</si>
  <si>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</si>
  <si>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</si>
  <si>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</si>
  <si>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</si>
  <si>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</si>
  <si>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</si>
  <si>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</si>
  <si>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</si>
  <si>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</si>
  <si>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</si>
  <si>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</si>
  <si>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</si>
  <si>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</si>
  <si>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</si>
  <si>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</si>
  <si>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</si>
  <si>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</si>
  <si>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</si>
  <si>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</si>
  <si>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</si>
  <si>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</si>
  <si>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</si>
  <si>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</si>
  <si>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</si>
  <si>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</si>
  <si>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</si>
  <si>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</si>
  <si>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</si>
  <si>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</si>
  <si>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</si>
  <si>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</si>
  <si>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</si>
  <si>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</si>
  <si>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</si>
  <si>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</si>
  <si>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</si>
  <si>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</si>
  <si>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</si>
  <si>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</si>
  <si>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</si>
  <si>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</si>
  <si>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</si>
  <si>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</si>
  <si>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</si>
  <si>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</si>
  <si>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</si>
  <si>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</si>
  <si>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</si>
  <si>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</si>
  <si>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</si>
  <si>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</si>
  <si>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</si>
  <si>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</si>
  <si>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</si>
  <si>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</si>
  <si>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</si>
  <si>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</si>
  <si>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</si>
  <si>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</si>
  <si>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</si>
  <si>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</si>
  <si>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</si>
  <si>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</si>
  <si>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</si>
  <si>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</si>
  <si>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</si>
  <si>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</si>
  <si>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</si>
  <si>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</si>
  <si>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</si>
  <si>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</si>
  <si>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</si>
  <si>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</si>
  <si>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</si>
  <si>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</si>
  <si>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</si>
  <si>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</si>
  <si>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</si>
  <si>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</si>
  <si>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</si>
  <si>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</si>
  <si>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</si>
  <si>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</si>
  <si>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</si>
  <si>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</si>
  <si>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</si>
  <si>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</si>
  <si>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</si>
  <si>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</si>
  <si>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</si>
  <si>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</si>
  <si>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</si>
  <si>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</si>
  <si>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</si>
  <si>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</si>
  <si>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</si>
  <si>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</si>
  <si>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</si>
  <si>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</si>
  <si>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</si>
  <si>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</si>
  <si>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</si>
  <si>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</si>
  <si>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</si>
  <si>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</si>
  <si>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</si>
  <si>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</si>
  <si>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</si>
  <si>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</si>
  <si>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</si>
  <si>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</si>
  <si>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</si>
  <si>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</si>
  <si>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</si>
  <si>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</si>
  <si>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</si>
  <si>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</si>
  <si>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</si>
  <si>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</si>
  <si>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</si>
  <si>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</si>
  <si>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</si>
  <si>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</si>
  <si>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</si>
  <si>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</si>
  <si>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</si>
  <si>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</si>
  <si>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</si>
  <si>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</si>
  <si>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</si>
  <si>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</si>
  <si>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</si>
  <si>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</si>
  <si>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</si>
  <si>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</si>
  <si>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</si>
  <si>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</si>
  <si>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</si>
  <si>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</si>
  <si>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</si>
  <si>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</si>
  <si>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</si>
  <si>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</si>
  <si>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</si>
  <si>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</si>
  <si>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</si>
  <si>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</si>
  <si>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</si>
  <si>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</si>
  <si>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</si>
  <si>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</si>
  <si>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</si>
  <si>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</si>
  <si>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</si>
  <si>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</si>
  <si>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</si>
  <si>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</si>
  <si>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</si>
  <si>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</si>
  <si>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</si>
  <si>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</si>
  <si>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</si>
  <si>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</si>
  <si>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</si>
  <si>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</si>
  <si>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</si>
  <si>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</si>
  <si>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</si>
  <si>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</si>
  <si>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</si>
  <si>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</si>
  <si>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</si>
  <si>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</si>
  <si>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</si>
  <si>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</si>
  <si>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</si>
  <si>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</si>
  <si>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</si>
  <si>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</si>
  <si>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</si>
  <si>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</si>
  <si>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</si>
  <si>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</si>
  <si>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</si>
  <si>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</si>
  <si>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</si>
  <si>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</si>
  <si>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</si>
  <si>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</si>
  <si>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</si>
  <si>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</si>
  <si>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</si>
  <si>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</si>
  <si>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</si>
  <si>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</si>
  <si>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</si>
  <si>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</si>
  <si>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</si>
  <si>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</si>
  <si>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</si>
  <si>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</si>
  <si>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</si>
  <si>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</si>
  <si>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</si>
  <si>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</si>
  <si>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</si>
  <si>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</si>
  <si>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</si>
  <si>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</si>
  <si>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</si>
  <si>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</si>
  <si>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</si>
  <si>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</si>
  <si>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</si>
  <si>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</si>
  <si>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</si>
  <si>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</si>
  <si>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</si>
  <si>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</si>
  <si>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</si>
  <si>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</si>
  <si>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</si>
  <si>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</si>
  <si>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</si>
  <si>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</si>
  <si>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</si>
  <si>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</si>
  <si>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</si>
  <si>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</si>
  <si>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</si>
  <si>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</si>
  <si>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</si>
  <si>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</si>
  <si>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</si>
  <si>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</si>
  <si>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</si>
  <si>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</si>
  <si>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</si>
  <si>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</si>
  <si>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</si>
  <si>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</si>
  <si>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</si>
  <si>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</si>
  <si>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</si>
  <si>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</si>
  <si>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</si>
  <si>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</si>
  <si>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</si>
  <si>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</si>
  <si>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</si>
  <si>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</si>
  <si>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</si>
  <si>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</si>
  <si>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</si>
  <si>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</si>
  <si>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</si>
  <si>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</si>
  <si>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</si>
  <si>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</si>
  <si>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</si>
  <si>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</si>
  <si>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</si>
  <si>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</si>
  <si>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</si>
  <si>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</si>
  <si>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</si>
  <si>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</si>
  <si>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</si>
  <si>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</si>
  <si>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</si>
  <si>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</si>
  <si>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</si>
  <si>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</si>
  <si>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</si>
  <si>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</si>
  <si>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</si>
  <si>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</si>
  <si>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</si>
  <si>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</si>
  <si>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</si>
  <si>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</si>
  <si>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</si>
  <si>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</si>
  <si>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</si>
  <si>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</si>
  <si>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</si>
  <si>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</si>
  <si>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</si>
  <si>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</si>
  <si>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</si>
  <si>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</si>
  <si>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</si>
  <si>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</si>
  <si>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</si>
  <si>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</si>
  <si>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</si>
  <si>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</si>
  <si>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</si>
  <si>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</si>
  <si>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</si>
  <si>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</si>
  <si>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</si>
  <si>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</si>
  <si>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</si>
  <si>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</si>
  <si>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</si>
  <si>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</si>
  <si>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</si>
  <si>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</si>
  <si>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</si>
  <si>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</si>
  <si>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</si>
  <si>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</si>
  <si>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</si>
  <si>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</si>
  <si>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</si>
  <si>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</si>
  <si>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</si>
  <si>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</si>
  <si>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</si>
  <si>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</si>
  <si>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</si>
  <si>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</si>
  <si>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</si>
  <si>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</si>
  <si>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</si>
  <si>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</si>
  <si>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</si>
  <si>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</si>
  <si>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</si>
  <si>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</si>
  <si>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</si>
  <si>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</si>
  <si>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</si>
  <si>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</si>
  <si>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</si>
  <si>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</si>
  <si>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</si>
  <si>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</si>
  <si>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</si>
  <si>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</si>
  <si>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</si>
  <si>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</si>
  <si>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</si>
  <si>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</si>
  <si>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</si>
  <si>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</si>
  <si>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</si>
  <si>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</si>
  <si>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</si>
  <si>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</si>
  <si>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</si>
  <si>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</si>
  <si>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</si>
  <si>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</si>
  <si>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</si>
  <si>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</si>
  <si>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</si>
  <si>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</si>
  <si>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</si>
  <si>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</si>
  <si>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</si>
  <si>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</si>
  <si>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</si>
  <si>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</si>
  <si>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</si>
  <si>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</si>
  <si>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</si>
  <si>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</si>
  <si>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</si>
  <si>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</si>
  <si>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</si>
  <si>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</si>
  <si>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</si>
  <si>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</si>
  <si>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</si>
  <si>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</si>
  <si>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</si>
  <si>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</si>
  <si>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</si>
  <si>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</si>
  <si>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</si>
  <si>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</si>
  <si>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</si>
  <si>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</si>
  <si>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</si>
  <si>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</si>
  <si>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</si>
  <si>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</si>
  <si>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</si>
  <si>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</si>
  <si>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</si>
  <si>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</si>
  <si>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</si>
  <si>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</si>
  <si>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</si>
  <si>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</si>
  <si>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</si>
  <si>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</si>
  <si>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</si>
  <si>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</si>
  <si>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</si>
  <si>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</si>
  <si>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</si>
  <si>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</si>
  <si>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</si>
  <si>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</si>
  <si>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</si>
  <si>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</si>
  <si>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</si>
  <si>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</si>
  <si>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</si>
  <si>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</si>
  <si>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</si>
  <si>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</si>
  <si>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</si>
  <si>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</si>
  <si>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</si>
  <si>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</si>
  <si>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</si>
  <si>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</si>
  <si>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</si>
  <si>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</si>
  <si>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</si>
  <si>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</si>
  <si>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</si>
  <si>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</si>
  <si>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</si>
  <si>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</si>
  <si>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</si>
  <si>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</si>
  <si>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</si>
  <si>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</si>
  <si>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</si>
  <si>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</si>
  <si>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</si>
  <si>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</si>
  <si>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</si>
  <si>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</si>
  <si>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</si>
  <si>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</si>
  <si>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</si>
  <si>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</si>
  <si>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</si>
  <si>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</si>
  <si>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</si>
  <si>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</si>
  <si>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</si>
  <si>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</si>
  <si>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</si>
  <si>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</si>
  <si>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</si>
  <si>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</si>
  <si>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</si>
  <si>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</si>
  <si>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</si>
  <si>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</si>
  <si>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</si>
  <si>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</si>
  <si>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</si>
  <si>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</si>
  <si>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</si>
  <si>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</si>
  <si>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</si>
  <si>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</si>
  <si>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</si>
  <si>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</si>
  <si>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</si>
  <si>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</si>
  <si>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</si>
  <si>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</si>
  <si>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</si>
  <si>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</si>
  <si>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</si>
  <si>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</si>
  <si>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</si>
  <si>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</si>
  <si>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</si>
  <si>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</si>
  <si>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</si>
  <si>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</si>
  <si>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</si>
  <si>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</si>
  <si>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</si>
  <si>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</si>
  <si>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</si>
  <si>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</si>
  <si>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</si>
  <si>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</si>
  <si>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</si>
  <si>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</si>
  <si>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</si>
  <si>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</si>
  <si>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</si>
  <si>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</si>
  <si>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</si>
  <si>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</si>
  <si>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</si>
  <si>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</si>
  <si>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</si>
  <si>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</si>
  <si>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</si>
  <si>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</si>
  <si>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</si>
  <si>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</si>
  <si>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</si>
  <si>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</si>
  <si>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</si>
  <si>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</si>
  <si>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</si>
  <si>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</si>
  <si>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</si>
  <si>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</si>
  <si>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</si>
  <si>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</si>
  <si>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</si>
  <si>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</si>
  <si>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</si>
  <si>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</si>
  <si>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</si>
  <si>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</si>
  <si>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</si>
  <si>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</si>
  <si>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</si>
  <si>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</si>
  <si>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</si>
  <si>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</si>
  <si>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</si>
  <si>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</si>
  <si>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</si>
  <si>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</si>
  <si>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</si>
  <si>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</si>
  <si>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</si>
  <si>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</si>
  <si>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</si>
  <si>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</si>
  <si>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</si>
  <si>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</si>
  <si>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</si>
  <si>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</si>
  <si>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</si>
  <si>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</si>
  <si>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</si>
  <si>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</si>
  <si>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</si>
  <si>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</si>
  <si>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</si>
  <si>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</si>
  <si>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</si>
  <si>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</si>
  <si>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</si>
  <si>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</si>
  <si>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</si>
  <si>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</si>
  <si>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</si>
  <si>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</si>
  <si>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</si>
  <si>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</si>
  <si>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</si>
  <si>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</si>
  <si>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</si>
  <si>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</si>
  <si>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</si>
  <si>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</si>
  <si>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</si>
  <si>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</si>
  <si>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</si>
  <si>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</si>
  <si>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</si>
  <si>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</si>
  <si>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</si>
  <si>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</si>
  <si>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</si>
  <si>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</si>
  <si>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</si>
  <si>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</si>
  <si>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</si>
  <si>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</si>
  <si>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</si>
  <si>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</si>
  <si>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</si>
  <si>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</si>
  <si>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</si>
  <si>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</si>
  <si>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</si>
  <si>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</si>
  <si>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</si>
  <si>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</si>
  <si>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</si>
  <si>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</si>
  <si>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</si>
  <si>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</si>
  <si>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</si>
  <si>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</si>
  <si>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</si>
  <si>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</si>
  <si>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</si>
  <si>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</si>
  <si>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</si>
  <si>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</si>
  <si>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</si>
  <si>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</si>
  <si>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</si>
  <si>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</si>
  <si>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</si>
  <si>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</si>
  <si>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</si>
  <si>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</si>
  <si>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</si>
  <si>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</si>
  <si>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</si>
  <si>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</si>
  <si>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</si>
  <si>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</si>
  <si>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</si>
  <si>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</si>
  <si>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</si>
  <si>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</si>
  <si>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</si>
  <si>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</si>
  <si>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</si>
  <si>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</si>
  <si>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</si>
  <si>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</si>
  <si>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</si>
  <si>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</si>
  <si>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</si>
  <si>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</si>
  <si>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</si>
  <si>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</si>
  <si>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</si>
  <si>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</si>
  <si>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</si>
  <si>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</si>
  <si>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</si>
  <si>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</si>
  <si>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</si>
  <si>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</si>
  <si>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</si>
  <si>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</si>
  <si>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</si>
  <si>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</si>
  <si>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</si>
  <si>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</si>
  <si>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</si>
  <si>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</si>
  <si>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</si>
  <si>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</si>
  <si>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</si>
  <si>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</si>
  <si>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</si>
  <si>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</si>
  <si>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</si>
  <si>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</si>
  <si>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</si>
  <si>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</si>
  <si>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</si>
  <si>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</si>
  <si>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</si>
  <si>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</si>
  <si>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</si>
  <si>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</si>
  <si>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</si>
  <si>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</si>
  <si>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</si>
  <si>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</si>
  <si>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</si>
  <si>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</si>
  <si>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</si>
  <si>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</si>
  <si>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</si>
  <si>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</si>
  <si>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</si>
  <si>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</si>
  <si>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</si>
  <si>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</si>
  <si>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</si>
  <si>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</si>
  <si>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</si>
  <si>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</si>
  <si>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</si>
  <si>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</si>
  <si>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</si>
  <si>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</si>
  <si>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</si>
  <si>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</si>
  <si>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</si>
  <si>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</si>
  <si>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</si>
  <si>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</si>
  <si>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</si>
  <si>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</si>
  <si>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</si>
  <si>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</si>
  <si>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</si>
  <si>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</si>
  <si>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</si>
  <si>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</si>
  <si>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</si>
  <si>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</si>
  <si>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</si>
  <si>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</si>
  <si>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</si>
  <si>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</si>
  <si>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</si>
  <si>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</si>
  <si>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</si>
  <si>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</si>
  <si>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</si>
  <si>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</si>
  <si>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</si>
  <si>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</si>
  <si>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</si>
  <si>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</si>
  <si>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</si>
  <si>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</si>
  <si>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</si>
  <si>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</si>
  <si>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</si>
  <si>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</si>
  <si>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</si>
  <si>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</si>
  <si>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</si>
  <si>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</si>
  <si>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</si>
  <si>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</si>
  <si>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</si>
  <si>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</si>
  <si>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</si>
  <si>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</si>
  <si>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</si>
  <si>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</si>
  <si>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</si>
  <si>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</si>
  <si>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</si>
  <si>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</si>
  <si>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</si>
  <si>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</si>
  <si>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</si>
  <si>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</si>
  <si>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</si>
  <si>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</si>
  <si>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</si>
  <si>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</si>
  <si>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</si>
  <si>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</si>
  <si>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</si>
  <si>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</si>
  <si>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</si>
  <si>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</si>
  <si>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</si>
  <si>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</si>
  <si>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</si>
  <si>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</si>
  <si>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</si>
  <si>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</si>
  <si>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</si>
  <si>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</si>
  <si>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</si>
  <si>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</si>
  <si>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</si>
  <si>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</si>
  <si>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</si>
  <si>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</si>
  <si>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</si>
  <si>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</si>
  <si>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</si>
  <si>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</si>
  <si>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</si>
  <si>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</si>
  <si>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</si>
  <si>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</si>
  <si>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</si>
  <si>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</si>
  <si>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</si>
  <si>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</si>
  <si>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</si>
  <si>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</si>
  <si>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</si>
  <si>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</si>
  <si>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</si>
  <si>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</si>
  <si>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</si>
  <si>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</si>
  <si>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</si>
  <si>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</si>
  <si>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</si>
  <si>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</si>
  <si>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</si>
  <si>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</si>
  <si>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</si>
  <si>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</si>
  <si>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</si>
  <si>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</si>
  <si>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</si>
  <si>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</si>
  <si>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</si>
  <si>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</si>
  <si>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</si>
  <si>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</si>
  <si>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</si>
  <si>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</si>
  <si>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</si>
  <si>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</si>
  <si>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</si>
  <si>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</si>
  <si>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</si>
  <si>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</si>
  <si>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</si>
  <si>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</si>
  <si>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</si>
  <si>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</si>
  <si>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</si>
  <si>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</si>
  <si>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</si>
  <si>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</si>
  <si>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</si>
  <si>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</si>
  <si>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</si>
  <si>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</si>
  <si>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</si>
  <si>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</si>
  <si>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</si>
  <si>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</si>
  <si>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</si>
  <si>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</si>
  <si>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</si>
  <si>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</si>
  <si>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</si>
  <si>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</si>
  <si>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</si>
  <si>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</si>
  <si>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</si>
  <si>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</si>
  <si>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</si>
  <si>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</si>
  <si>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</si>
  <si>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</si>
  <si>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</si>
  <si>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</si>
  <si>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</si>
  <si>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</si>
  <si>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</si>
  <si>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</si>
  <si>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</si>
  <si>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</si>
  <si>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</si>
  <si>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</si>
  <si>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</si>
  <si>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</si>
  <si>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</si>
  <si>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</si>
  <si>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</si>
  <si>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</si>
  <si>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</si>
  <si>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</si>
  <si>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</si>
  <si>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</si>
  <si>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</si>
  <si>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</si>
  <si>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</si>
  <si>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</si>
  <si>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</si>
  <si>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</si>
  <si>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</si>
  <si>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</si>
  <si>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</si>
  <si>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</si>
  <si>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</si>
  <si>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</si>
  <si>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</si>
  <si>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</si>
  <si>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</si>
  <si>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</si>
  <si>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</si>
  <si>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</si>
  <si>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</si>
  <si>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</si>
  <si>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</si>
  <si>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</si>
  <si>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</si>
  <si>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</si>
  <si>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</si>
  <si>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</si>
  <si>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</si>
  <si>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</si>
  <si>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</si>
  <si>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</si>
  <si>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</si>
  <si>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</si>
  <si>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</si>
  <si>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</si>
  <si>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</si>
  <si>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</si>
  <si>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</si>
  <si>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</si>
  <si>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</si>
  <si>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</si>
  <si>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</si>
  <si>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</si>
  <si>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</si>
  <si>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</si>
  <si>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</si>
  <si>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</si>
  <si>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</si>
  <si>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</si>
  <si>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</si>
  <si>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</si>
  <si>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</si>
  <si>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</si>
  <si>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</si>
  <si>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</si>
  <si>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</si>
  <si>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</si>
  <si>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</si>
  <si>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</si>
  <si>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</si>
  <si>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</si>
  <si>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</si>
  <si>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</si>
  <si>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</si>
  <si>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</si>
  <si>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</si>
  <si>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</si>
  <si>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</si>
  <si>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</si>
  <si>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</si>
  <si>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</si>
  <si>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</si>
  <si>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</si>
  <si>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</si>
  <si>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</si>
  <si>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</si>
  <si>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</si>
  <si>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</si>
  <si>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</si>
  <si>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</si>
  <si>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</si>
  <si>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</si>
  <si>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</si>
  <si>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</si>
  <si>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</si>
  <si>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</si>
  <si>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</si>
  <si>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</si>
  <si>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</si>
  <si>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</si>
  <si>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</si>
  <si>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</si>
  <si>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</si>
  <si>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</si>
  <si>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</si>
  <si>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</si>
  <si>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</si>
  <si>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</si>
  <si>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</si>
  <si>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</si>
  <si>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</si>
  <si>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</si>
  <si>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</si>
  <si>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</si>
  <si>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</si>
  <si>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</si>
  <si>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</si>
  <si>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</si>
  <si>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</si>
  <si>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</si>
  <si>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</si>
  <si>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</si>
  <si>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</si>
  <si>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</si>
  <si>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</si>
  <si>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</si>
  <si>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</si>
  <si>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</si>
  <si>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</si>
  <si>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</si>
  <si>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</si>
  <si>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</si>
  <si>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</si>
  <si>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</si>
  <si>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</si>
  <si>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</si>
  <si>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</si>
  <si>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</si>
  <si>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</si>
  <si>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</si>
  <si>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</si>
  <si>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</si>
  <si>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</si>
  <si>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</si>
  <si>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</si>
  <si>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</si>
  <si>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</si>
  <si>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</si>
  <si>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</si>
  <si>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</si>
  <si>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</si>
  <si>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</si>
  <si>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</si>
  <si>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</si>
  <si>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</si>
  <si>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</si>
  <si>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</si>
  <si>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</si>
  <si>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</si>
  <si>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</si>
  <si>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</si>
  <si>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</si>
  <si>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</si>
  <si>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</si>
  <si>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</si>
  <si>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</si>
  <si>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</si>
  <si>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</si>
  <si>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</si>
  <si>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</si>
  <si>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</si>
  <si>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</si>
  <si>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</si>
  <si>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</si>
  <si>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</si>
  <si>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</si>
  <si>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</si>
  <si>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</si>
  <si>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</si>
  <si>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</si>
  <si>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</si>
  <si>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</si>
  <si>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</si>
  <si>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</si>
  <si>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</si>
  <si>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</si>
  <si>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</si>
  <si>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</si>
  <si>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</si>
  <si>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</si>
  <si>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</si>
  <si>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</si>
  <si>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</si>
  <si>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</si>
  <si>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</si>
  <si>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</si>
  <si>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</si>
  <si>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</si>
  <si>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</si>
  <si>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</si>
  <si>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</si>
  <si>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</si>
  <si>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</si>
  <si>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</si>
  <si>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</si>
  <si>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</si>
  <si>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</si>
  <si>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</si>
  <si>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</si>
  <si>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</si>
  <si>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</si>
  <si>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</si>
  <si>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</si>
  <si>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</si>
  <si>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</si>
  <si>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</si>
  <si>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</si>
  <si>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</si>
  <si>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</si>
  <si>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</si>
  <si>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</si>
  <si>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</si>
  <si>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</si>
  <si>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</si>
  <si>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</si>
  <si>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</si>
  <si>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</si>
  <si>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</si>
  <si>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</si>
  <si>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</si>
  <si>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</si>
  <si>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</si>
  <si>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</si>
  <si>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</si>
  <si>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</si>
  <si>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</si>
  <si>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</si>
  <si>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</si>
  <si>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</si>
  <si>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</si>
  <si>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</si>
  <si>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</si>
  <si>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</si>
  <si>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</si>
  <si>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</si>
  <si>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</si>
  <si>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</si>
  <si>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</si>
  <si>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</si>
  <si>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</si>
  <si>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</si>
  <si>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</si>
  <si>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</si>
  <si>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</si>
  <si>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</si>
  <si>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</si>
  <si>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</si>
  <si>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</si>
  <si>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</si>
  <si>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</si>
  <si>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</si>
  <si>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</si>
  <si>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</si>
  <si>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</si>
  <si>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</si>
  <si>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</si>
  <si>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</si>
  <si>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</si>
  <si>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</si>
  <si>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</si>
  <si>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</si>
  <si>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</si>
  <si>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</si>
  <si>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</si>
  <si>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</si>
  <si>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</si>
  <si>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</si>
  <si>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</si>
  <si>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</si>
  <si>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</si>
  <si>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</si>
  <si>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</si>
  <si>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</si>
  <si>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</si>
  <si>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</si>
  <si>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</si>
  <si>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</si>
  <si>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</si>
  <si>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</si>
  <si>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</si>
  <si>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</si>
  <si>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</si>
  <si>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</si>
  <si>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</si>
  <si>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</si>
  <si>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</si>
  <si>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</si>
  <si>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</si>
  <si>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</si>
  <si>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</si>
  <si>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</si>
  <si>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</si>
  <si>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</si>
  <si>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</si>
  <si>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</si>
  <si>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</si>
  <si>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</si>
  <si>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</si>
  <si>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</si>
  <si>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</si>
  <si>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</si>
  <si>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</si>
  <si>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</si>
  <si>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</si>
  <si>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</si>
  <si>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</si>
  <si>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</si>
  <si>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</si>
  <si>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</si>
  <si>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</si>
  <si>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</si>
  <si>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</si>
  <si>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</si>
  <si>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</si>
  <si>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</si>
  <si>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</si>
  <si>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</si>
  <si>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</si>
  <si>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</si>
  <si>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</si>
  <si>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</si>
  <si>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</si>
  <si>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</si>
  <si>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</si>
  <si>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</si>
  <si>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</si>
  <si>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</si>
  <si>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</si>
  <si>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</si>
  <si>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</si>
  <si>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</si>
  <si>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</si>
  <si>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</si>
  <si>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</si>
  <si>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</si>
  <si>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</si>
  <si>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</si>
  <si>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</si>
  <si>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</si>
  <si>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</si>
  <si>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</si>
  <si>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</si>
  <si>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</si>
  <si>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</si>
  <si>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</si>
  <si>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</si>
  <si>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</si>
  <si>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</si>
  <si>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</si>
  <si>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</si>
  <si>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</si>
  <si>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</si>
  <si>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</si>
  <si>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</si>
  <si>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</si>
  <si>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</si>
  <si>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</si>
  <si>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</si>
  <si>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</si>
  <si>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</si>
  <si>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</si>
  <si>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</si>
  <si>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</si>
  <si>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</si>
  <si>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</si>
  <si>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</si>
  <si>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</si>
  <si>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</si>
  <si>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</si>
  <si>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</si>
  <si>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</si>
  <si>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</si>
  <si>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</si>
  <si>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</si>
  <si>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</si>
  <si>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</si>
  <si>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</si>
  <si>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</si>
  <si>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</si>
  <si>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</si>
  <si>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</si>
  <si>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</si>
  <si>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</si>
  <si>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</si>
  <si>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</si>
  <si>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</si>
  <si>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</si>
  <si>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</si>
  <si>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</si>
  <si>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</si>
  <si>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</si>
  <si>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</si>
  <si>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</si>
  <si>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</si>
  <si>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</si>
  <si>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</si>
  <si>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</si>
  <si>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</si>
  <si>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</si>
  <si>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</si>
  <si>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</si>
  <si>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</si>
  <si>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</si>
  <si>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</si>
  <si>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</si>
  <si>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</si>
  <si>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</si>
  <si>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</si>
  <si>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</si>
  <si>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</si>
  <si>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</si>
  <si>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</si>
  <si>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</si>
  <si>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</si>
  <si>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</si>
  <si>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</si>
  <si>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</si>
  <si>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</si>
  <si>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</si>
  <si>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</si>
  <si>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</si>
  <si>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</si>
  <si>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</si>
  <si>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</si>
  <si>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</si>
  <si>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</si>
  <si>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</si>
  <si>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</si>
  <si>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</si>
  <si>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</si>
  <si>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</si>
  <si>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</si>
  <si>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</si>
  <si>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</si>
  <si>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</si>
  <si>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</si>
  <si>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</si>
  <si>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</si>
  <si>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</si>
  <si>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</si>
  <si>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</si>
  <si>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</si>
  <si>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</si>
  <si>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</si>
  <si>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</si>
  <si>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</si>
  <si>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</si>
  <si>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</si>
  <si>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</si>
  <si>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</si>
  <si>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</si>
  <si>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</si>
  <si>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</si>
  <si>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</si>
  <si>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</si>
  <si>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</si>
  <si>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</si>
  <si>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</si>
  <si>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</si>
  <si>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</si>
  <si>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</si>
  <si>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</si>
  <si>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</si>
  <si>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</si>
  <si>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</si>
  <si>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</si>
  <si>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</si>
  <si>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</si>
  <si>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</si>
  <si>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</si>
  <si>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</si>
  <si>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</si>
  <si>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</si>
  <si>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</si>
  <si>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</si>
  <si>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</si>
  <si>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</si>
  <si>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</si>
  <si>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</si>
  <si>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</si>
  <si>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</si>
  <si>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</si>
  <si>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</si>
  <si>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</si>
  <si>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</si>
  <si>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</si>
  <si>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</si>
  <si>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</si>
  <si>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</si>
  <si>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</si>
  <si>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</si>
  <si>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</si>
  <si>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</si>
  <si>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</si>
  <si>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</si>
  <si>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</si>
  <si>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</si>
  <si>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</si>
  <si>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</si>
  <si>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</si>
  <si>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</si>
  <si>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</si>
  <si>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</si>
  <si>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</si>
  <si>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</si>
  <si>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</si>
  <si>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</si>
  <si>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</si>
  <si>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</si>
  <si>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</si>
  <si>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</si>
  <si>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</si>
  <si>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</si>
  <si>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</si>
  <si>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</si>
  <si>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</si>
  <si>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</si>
  <si>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</si>
  <si>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</si>
  <si>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</si>
  <si>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</si>
  <si>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</si>
  <si>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</si>
  <si>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</si>
  <si>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</si>
  <si>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</si>
  <si>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</si>
  <si>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</si>
  <si>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</si>
  <si>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</si>
  <si>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</si>
  <si>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</si>
  <si>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</si>
  <si>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</si>
  <si>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</si>
  <si>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</si>
  <si>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</si>
  <si>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</si>
  <si>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</si>
  <si>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</si>
  <si>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</si>
  <si>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</si>
  <si>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</si>
  <si>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</si>
  <si>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</si>
  <si>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</si>
  <si>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</si>
  <si>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</si>
  <si>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</si>
  <si>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</si>
  <si>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</si>
  <si>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</si>
  <si>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</si>
  <si>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</si>
  <si>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</si>
  <si>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</si>
  <si>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</si>
  <si>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</si>
  <si>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</si>
  <si>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</si>
  <si>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</si>
  <si>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</si>
  <si>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</si>
  <si>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</si>
  <si>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</si>
  <si>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</si>
  <si>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</si>
  <si>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</si>
  <si>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</si>
  <si>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</si>
  <si>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</si>
  <si>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</si>
  <si>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</si>
  <si>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</si>
  <si>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</si>
  <si>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</si>
  <si>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</si>
  <si>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</si>
  <si>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</si>
  <si>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</si>
  <si>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</si>
  <si>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</si>
  <si>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</si>
  <si>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</si>
  <si>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</si>
  <si>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</si>
  <si>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</si>
  <si>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</si>
  <si>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</si>
  <si>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</si>
  <si>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</si>
  <si>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</si>
  <si>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</si>
  <si>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</si>
  <si>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</si>
  <si>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</si>
  <si>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</si>
  <si>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</si>
  <si>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</si>
  <si>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</si>
  <si>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</si>
  <si>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</si>
  <si>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</si>
  <si>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</si>
  <si>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</si>
  <si>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</si>
  <si>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</si>
  <si>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</si>
  <si>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</si>
  <si>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</si>
  <si>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</si>
  <si>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</si>
  <si>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</si>
  <si>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</si>
  <si>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</si>
  <si>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</si>
  <si>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</si>
  <si>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</si>
  <si>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</si>
  <si>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</si>
  <si>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</si>
  <si>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</si>
  <si>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</si>
  <si>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</si>
  <si>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</si>
  <si>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</si>
  <si>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</si>
  <si>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</si>
  <si>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</si>
  <si>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</si>
  <si>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</si>
  <si>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</si>
  <si>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</si>
  <si>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</si>
  <si>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</si>
  <si>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</si>
  <si>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</si>
  <si>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</si>
  <si>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</si>
  <si>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</si>
  <si>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</si>
  <si>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</si>
  <si>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</si>
  <si>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</si>
  <si>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</si>
  <si>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</si>
  <si>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</si>
  <si>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</si>
  <si>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</si>
  <si>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</si>
  <si>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75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</si>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</sst>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7" totalsRowShown="0" headerRowDxfId="157" dataDxfId="156" headerRowBorderDxfId="154" tableBorderDxfId="155" totalsRowBorderDxfId="153">
  <autoFilter ref="A1:CJ2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275.1750749999992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0.32490138888533693</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8.3975462963280734E-2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45938.123500925925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45938.123500925925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45938.123500925925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45938.123500925925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45938.123500925925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45938.123500925925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45938.123500925925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45938.123500925925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45938.123500925925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45938.123500925925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45938.123500925925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45938.123500925925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45938.123500925925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45938.123500925925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45938.123500925925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45938.123500925925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45938.123500925925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45938.123500925925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45938.123500925925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45938.123500925925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45938.123500925925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45938.123500925925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45938.123500925925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45938.123500925925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45938.123500925925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45938.123500925925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45938.123500925925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45938.123500925925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45938.123500925925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45938.123500925925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45938.123500925925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45938.123500925925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45938.123500925925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45938.123500925925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45938.123500925925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45938.123500925925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45938.123500925925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45938.123500925925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45938.123500925925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45938.123500925925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45938.123500925925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45938.123500925925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45938.123500925925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45938.123500925925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45938.123500925925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45938.123500925925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45938.123500925925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45938.123500925925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45938.123500925925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45938.123500925925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45938.123500925925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45938.123500925925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45938.123500925925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45938.123500925925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45938.123500925925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45938.123500925925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45938.123500925925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45938.123500925925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45938.123500925925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45938.123500925925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45938.123500925925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45938.123500925925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45938.123500925925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45938.123500925925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45938.123500925925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45938.123500925925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45938.123500925925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45938.123500925925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45938.123500925925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45938.123500925925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45938.123500925925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45938.123500925925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45938.123500925925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45938.123500925925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45938.123500925925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45938.123500925925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45938.123500925925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45938.123500925925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45938.123500925925</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131.39641759259393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113.12366296296386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6.6081944445613772E-2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45938.123500925925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45938.123500925925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45938.123500925925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45938.123500925925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45938.123500925925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45938.123500925925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45938.123500925925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45938.123500925925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45938.123500925925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45938.123500925925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45938.123500925925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45938.123500925925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45938.123500925925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45938.123500925925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45938.123500925925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45938.123500925925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45938.123500925925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45938.123500925925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45938.123500925925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45938.123500925925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45938.123500925925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45938.123500925925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45938.123500925925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45938.123500925925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45938.123500925925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45938.123500925925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45938.123500925925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45938.123500925925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45938.123500925925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45938.123500925925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45938.123500925925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45938.123500925925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45938.123500925925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45938.123500925925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45938.123500925925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45938.123500925925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45938.123500925925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45938.123500925925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45938.123500925925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45938.123500925925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45938.123500925925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45938.123500925925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45938.123500925925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45938.123500925925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45938.123500925925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45938.123500925925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45938.123500925925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45938.123500925925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45938.123500925925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45938.123500925925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45938.123500925925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45938.123500925925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45938.123500925925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45938.123500925925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45938.123500925925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45938.123500925925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45938.123500925925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45938.123500925925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45938.123500925925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45938.123500925925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45938.123500925925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45938.123500925925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45938.123500925925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45938.123500925925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45938.123500925925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45938.123500925925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45938.123500925925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45938.123500925925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45938.123500925925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45938.123500925925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45938.123500925925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45938.123500925925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45938.123500925925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45938.123500925925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45938.123500925925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45938.123500925925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45938.123500925925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45938.123500925925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45938.123500925925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45938.123500925925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45938.123500925925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45938.123500925925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45938.123500925925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45938.123500925925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45938.123500925925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45938.123500925925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45938.123500925925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45938.123500925925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45938.123500925925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45938.123500925925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45938.123500925925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45938.123500925925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45938.123500925925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45938.123500925925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45938.123500925925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45938.123500925925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45938.123500925925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45938.123500925925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45938.123500925925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45938.123500925925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45938.123500925925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45938.123500925925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45938.123500925925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45938.123500925925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45938.123500925925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45938.123500925925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45938.123500925925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45938.123500925925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45938.123500925925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45938.123500925925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45938.123500925925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45938.123500925925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45938.123500925925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45938.123500925925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45938.123500925925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45938.123500925925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45938.123500925925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45938.123500925925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45938.123500925925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45938.123500925925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45938.123500925925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45938.123500925925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45938.123500925925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45938.123500925925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45938.123500925925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45938.123500925925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45938.123500925925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45938.123500925925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45938.123500925925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45938.123500925925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45938.123500925925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45938.123500925925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45938.123500925925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45938.123500925925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45938.123500925925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45938.123500925925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45938.123500925925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45938.123500925925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45938.123500925925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45938.123500925925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45938.123500925925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45938.123500925925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45938.123500925925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45938.123500925925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45938.123500925925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45938.123500925925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45938.123500925925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45938.123500925925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45938.123500925925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45938.123500925925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45938.123500925925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45938.123500925925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45938.123500925925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45938.123500925925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45938.123500925925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45938.123500925925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45938.123500925925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45938.123500925925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45938.123500925925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45938.123500925925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45938.123500925925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45938.123500925925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45938.123500925925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45938.123500925925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45938.123500925925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45938.123500925925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45938.123500925925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45938.123500925925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45938.123500925925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45938.123500925925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45938.123500925925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45938.123500925925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45938.123500925925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45938.123500925925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45938.123500925925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45938.123500925925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45938.123500925925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45938.123500925925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45938.123500925925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45938.123500925925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45938.123500925925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45938.123500925925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45938.123500925925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45938.123500925925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45938.123500925925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45938.123500925925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45938.123500925925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45938.123500925925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45938.123500925925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45938.123500925925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45938.123500925925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45938.123500925925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45938.123500925925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45938.123500925925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45938.123500925925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45938.123500925925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45938.123500925925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45938.123500925925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45938.123500925925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45938.123500925925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45938.123500925925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45938.123500925925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45938.123500925925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45938.123500925925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45938.123500925925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45938.123500925925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45938.123500925925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45938.123500925925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45938.123500925925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45938.123500925925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45938.123500925925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45938.123500925925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45938.123500925925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45938.123500925925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45938.123500925925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45938.123500925925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45938.123500925925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45938.123500925925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45938.123500925925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45938.123500925925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45938.123500925925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sheetData>
  <dataValidations count="2">
    <dataValidation allowBlank="1" showInputMessage="1" showErrorMessage="1" sqref="E1" xr:uid="{4D935161-CDD3-4592-B877-3FB59C99E142}"/>
    <dataValidation type="list" allowBlank="1" showInputMessage="1" showErrorMessage="1" sqref="E3:E2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45938.123500925925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45938.123500925925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45938.123500925925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45938.123500925925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45938.123500925925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45938.123500925925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45938.123500925925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45938.123500925925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45938.123500925925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45938.123500925925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45938.123500925925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45938.123500925925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45938.123500925925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45938.123500925925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45938.123500925925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45938.123500925925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45938.123500925925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45938.123500925925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45938.123500925925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45938.123500925925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45938.123500925925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45938.123500925925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45938.123500925925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45938.123500925925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45938.123500925925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45938.123500925925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45938.123500925925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45938.123500925925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45938.123500925925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45938.123500925925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45938.123500925925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45938.123500925925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45938.123500925925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45938.123500925925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45938.123500925925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45938.123500925925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45938.123500925925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45938.123500925925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45938.123500925925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45938.123500925925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45938.123500925925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45938.123500925925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45938.123500925925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45938.123500925925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45938.123500925925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45938.123500925925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45938.123500925925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45938.123500925925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45938.123500925925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45938.123500925925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45938.123500925925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45938.123500925925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45938.123500925925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45938.123500925925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45938.123500925925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45938.123500925925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45938.123500925925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45938.123500925925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45938.123500925925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45938.123500925925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45938.123500925925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45938.123500925925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45938.123500925925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45938.123500925925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45938.123500925925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45938.123500925925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45938.123500925925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45938.123500925925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45938.123500925925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45938.123500925925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45938.123500925925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45938.123500925925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45938.123500925925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45938.123500925925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45938.123500925925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45938.123500925925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45938.123500925925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45938.123500925925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45938.123500925925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45938.123500925925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45938.123500925925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45938.123500925925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45938.123500925925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45938.123500925925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45938.123500925925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45938.123500925925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45938.123500925925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45938.123500925925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45938.123500925925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45938.123500925925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45938.123500925925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45938.123500925925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45938.123500925925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45938.123500925925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45938.123500925925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45938.123500925925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45938.123500925925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45938.123500925925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45938.123500925925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45938.123500925925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45938.123500925925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45938.123500925925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45938.123500925925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45938.123500925925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45938.123500925925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45938.123500925925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45938.123500925925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45938.123500925925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45938.123500925925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45938.123500925925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45938.123500925925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45938.123500925925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45938.123500925925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45938.123500925925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45938.123500925925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45938.123500925925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45938.123500925925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45938.123500925925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45938.123500925925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45938.123500925925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45938.123500925925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45938.123500925925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45938.123500925925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45938.123500925925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45938.123500925925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45938.123500925925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45938.123500925925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45938.123500925925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45938.123500925925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45938.123500925925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45938.123500925925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45938.123500925925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45938.123500925925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45938.123500925925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45938.123500925925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45938.123500925925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45938.123500925925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45938.123500925925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45938.123500925925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45938.123500925925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45938.123500925925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45938.123500925925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45938.123500925925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45938.123500925925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45938.123500925925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45938.123500925925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45938.123500925925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45938.123500925925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45938.123500925925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45938.123500925925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45938.123500925925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45938.123500925925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45938.123500925925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45938.123500925925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45938.123500925925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45938.123500925925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45938.123500925925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45938.123500925925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45938.123500925925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45938.123500925925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45938.123500925925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45938.123500925925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45938.123500925925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45938.123500925925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45938.123500925925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45938.123500925925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45938.123500925925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45938.123500925925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45938.123500925925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45938.123500925925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45938.123500925925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45938.123500925925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45938.123500925925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45938.123500925925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45938.123500925925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45938.123500925925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45938.123500925925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45938.123500925925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45938.123500925925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45938.123500925925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45938.123500925925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45938.123500925925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45938.123500925925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45938.123500925925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45938.123500925925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45938.123500925925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45938.123500925925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45938.123500925925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45938.123500925925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45938.123500925925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45938.123500925925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45938.123500925925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45938.123500925925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45938.123500925925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45938.123500925925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45938.123500925925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45938.123500925925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45938.123500925925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45938.123500925925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45938.123500925925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45938.123500925925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45938.123500925925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45938.123500925925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45938.123500925925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45938.123500925925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45938.123500925925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45938.123500925925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45938.123500925925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45938.123500925925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45938.123500925925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45938.123500925925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45938.123500925925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45938.123500925925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45938.123500925925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45938.123500925925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45938.123500925925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45938.123500925925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45938.123500925925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45938.123500925925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45938.123500925925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45938.123500925925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45938.123500925925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45938.123500925925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45938.123500925925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45938.123500925925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45938.123500925925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45938.123500925925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45938.123500925925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45938.123500925925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45938.123500925925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45938.123500925925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45938.123500925925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45938.123500925925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45938.123500925925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45938.123500925925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45938.123500925925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45938.123500925925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45938.123500925925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45938.123500925925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45938.123500925925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45938.123500925925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45938.123500925925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45938.123500925925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45938.123500925925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45938.123500925925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45938.123500925925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45938.123500925925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45938.123500925925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45938.123500925925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45938.123500925925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45938.123500925925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45938.123500925925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45938.123500925925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45938.123500925925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45938.123500925925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45938.123500925925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45938.123500925925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45938.123500925925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45938.123500925925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45938.123500925925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45938.123500925925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45938.123500925925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45938.123500925925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45938.123500925925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45938.123500925925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45938.123500925925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45938.123500925925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45938.123500925925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45938.123500925925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45938.123500925925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45938.123500925925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45938.123500925925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45938.123500925925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45938.123500925925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45938.123500925925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45938.123500925925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45938.123500925925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45938.123500925925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45938.123500925925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45938.123500925925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45938.123500925925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45938.123500925925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45938.123500925925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45938.123500925925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45938.123500925925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45938.123500925925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45938.123500925925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45938.123500925925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45938.123500925925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45938.123500925925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45938.123500925925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45938.123500925925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45938.123500925925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45938.123500925925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45938.123500925925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45938.123500925925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45938.123500925925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45938.123500925925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45938.123500925925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45938.123500925925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45938.123500925925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45938.123500925925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45938.123500925925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45938.123500925925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45938.123500925925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45938.123500925925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45938.123500925925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45938.123500925925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45938.123500925925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45938.123500925925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45938.123500925925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45938.123500925925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45938.123500925925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45938.123500925925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45938.123500925925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45938.123500925925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45938.123500925925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45938.123500925925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45938.123500925925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45938.123500925925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45938.123500925925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45938.123500925925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45938.123500925925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45938.123500925925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45938.123500925925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45938.123500925925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45938.123500925925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45938.123500925925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45938.123500925925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45938.123500925925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45938.123500925925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45938.123500925925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45938.123500925925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45938.123500925925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45938.123500925925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45938.123500925925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45938.123500925925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45938.123500925925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45938.123500925925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45938.123500925925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45938.123500925925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45938.123500925925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45938.123500925925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45938.123500925925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45938.123500925925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45938.123500925925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45938.123500925925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45938.123500925925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45938.123500925925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45938.123500925925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45938.123500925925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45938.123500925925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45938.123500925925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45938.123500925925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45938.123500925925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45938.123500925925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45938.123500925925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45938.123500925925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45938.123500925925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45938.123500925925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45938.123500925925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45938.123500925925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45938.123500925925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45938.123500925925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45938.123500925925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45938.123500925925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45938.123500925925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45938.123500925925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45938.123500925925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45938.123500925925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45938.123500925925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45938.123500925925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45938.123500925925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45938.123500925925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45938.123500925925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45938.123500925925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45938.123500925925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45938.123500925925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45938.123500925925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45938.123500925925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45938.123500925925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45938.123500925925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45938.123500925925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45938.123500925925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45938.123500925925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45938.123500925925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45938.123500925925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45938.123500925925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45938.123500925925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45938.123500925925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45938.123500925925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45938.123500925925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45938.123500925925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45938.123500925925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45938.123500925925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45938.123500925925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45938.123500925925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45938.123500925925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45938.123500925925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45938.123500925925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45938.123500925925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45938.123500925925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45938.123500925925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45938.123500925925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45938.123500925925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45938.123500925925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45938.123500925925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45938.123500925925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45938.123500925925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45938.123500925925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45938.123500925925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45938.123500925925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45938.123500925925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45938.123500925925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45938.123500925925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45938.123500925925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45938.123500925925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45938.123500925925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45938.123500925925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45938.123500925925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45938.123500925925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45938.123500925925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45938.123500925925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45938.123500925925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45938.123500925925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45938.123500925925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45938.123500925925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45938.123500925925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45938.123500925925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45938.123500925925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45938.123500925925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45938.123500925925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45938.123500925925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45938.123500925925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45938.123500925925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45938.123500925925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45938.123500925925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45938.123500925925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45938.123500925925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45938.123500925925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45938.123500925925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45938.123500925925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45938.123500925925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45938.123500925925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45938.123500925925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45938.123500925925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45938.123500925925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45938.123500925925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45938.123500925925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45938.123500925925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45938.123500925925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45938.123500925925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45938.123500925925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45938.123500925925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45938.123500925925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45938.123500925925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45938.123500925925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45938.123500925925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45938.123500925925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45938.123500925925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45938.123500925925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45938.123500925925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45938.123500925925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45938.123500925925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45938.123500925925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45938.123500925925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45938.123500925925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45938.123500925925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45938.123500925925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45938.123500925925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45938.123500925925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45938.123500925925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45938.123500925925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45938.123500925925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45938.123500925925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45938.123500925925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45938.123500925925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45938.123500925925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45938.123500925925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45938.123500925925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45938.123500925925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45938.123500925925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45938.123500925925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45938.123500925925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45938.123500925925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45938.123500925925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45938.123500925925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45938.123500925925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45938.123500925925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45938.123500925925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45938.123500925925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45938.123500925925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45938.123500925925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45938.123500925925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45938.123500925925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45938.123500925925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45938.123500925925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45938.123500925925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45938.123500925925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45938.123500925925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45938.123500925925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45938.123500925925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45938.123500925925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45938.123500925925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45938.123500925925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45938.123500925925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45938.123500925925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45938.123500925925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45938.123500925925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45938.123500925925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45938.123500925925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45938.123500925925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45938.123500925925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45938.123500925925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45938.123500925925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45938.123500925925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45938.123500925925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45938.123500925925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45938.123500925925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45938.123500925925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45938.123500925925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45938.123500925925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45938.123500925925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45938.123500925925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45938.123500925925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45938.123500925925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45938.123500925925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45938.123500925925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45938.123500925925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45938.123500925925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45938.123500925925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45938.123500925925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45938.123500925925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45938.123500925925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45938.123500925925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45938.123500925925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45938.123500925925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45938.123500925925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45938.123500925925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45938.123500925925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45938.123500925925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45938.123500925925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45938.123500925925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45938.123500925925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45938.123500925925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45938.123500925925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45938.123500925925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45938.123500925925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45938.123500925925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45938.123500925925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45938.123500925925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45938.123500925925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45938.123500925925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45938.123500925925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45938.123500925925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45938.123500925925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45938.123500925925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45938.123500925925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45938.123500925925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45938.123500925925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45938.123500925925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45938.123500925925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45938.123500925925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45938.123500925925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45938.123500925925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45938.123500925925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45938.123500925925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45938.123500925925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45938.123500925925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45938.123500925925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45938.123500925925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45938.123500925925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45938.123500925925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45938.123500925925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45938.123500925925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45938.123500925925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45938.123500925925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45938.123500925925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45938.123500925925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45938.123500925925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45938.123500925925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45938.123500925925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45938.123500925925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45938.123500925925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45938.123500925925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45938.123500925925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45938.123500925925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45938.123500925925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45938.123500925925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45938.123500925925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45938.123500925925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45938.123500925925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45938.123500925925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45938.123500925925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45938.123500925925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45938.123500925925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45938.123500925925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45938.123500925925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45938.123500925925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45938.123500925925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45938.123500925925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45938.123500925925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45938.123500925925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45938.123500925925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45938.123500925925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45938.123500925925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45938.123500925925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45938.123500925925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45938.123500925925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45938.123500925925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45938.123500925925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45938.123500925925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45938.123500925925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45938.123500925925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45938.123500925925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45938.123500925925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45938.123500925925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45938.123500925925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45938.123500925925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45938.123500925925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45938.123500925925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45938.123500925925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45938.123500925925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45938.123500925925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45938.123500925925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45938.123500925925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45938.123500925925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45938.123500925925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45938.123500925925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45938.123500925925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45938.123500925925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45938.123500925925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45938.123500925925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45938.123500925925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45938.123500925925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45938.123500925925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45938.123500925925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45938.123500925925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45938.123500925925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45938.123500925925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45938.123500925925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45938.123500925925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45938.123500925925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45938.123500925925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45938.123500925925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45938.123500925925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45938.123500925925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45938.123500925925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45938.123500925925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45938.123500925925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45938.123500925925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45938.123500925925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45938.123500925925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45938.123500925925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45938.123500925925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45938.123500925925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45938.123500925925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45938.123500925925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45938.123500925925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45938.123500925925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45938.123500925925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45938.123500925925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45938.123500925925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45938.123500925925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45938.123500925925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45938.123500925925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45938.123500925925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45938.123500925925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45938.123500925925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45938.123500925925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45938.123500925925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45938.123500925925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45938.123500925925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45938.123500925925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45938.123500925925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45938.123500925925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45938.123500925925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45938.123500925925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45938.123500925925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45938.123500925925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45938.123500925925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45938.123500925925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45938.123500925925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45938.123500925925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45938.123500925925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45938.123500925925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45938.123500925925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45938.123500925925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45938.123500925925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45938.123500925925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45938.123500925925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45938.123500925925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45938.123500925925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45938.123500925925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45938.123500925925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45938.123500925925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45938.123500925925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45938.123500925925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45938.123500925925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45938.123500925925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45938.123500925925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45938.123500925925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45938.123500925925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45938.123500925925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45938.123500925925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45938.123500925925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45938.123500925925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45938.123500925925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45938.123500925925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45938.123500925925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45938.123500925925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45938.123500925925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45938.123500925925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45938.123500925925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45938.123500925925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45938.123500925925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45938.123500925925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45938.123500925925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45938.123500925925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45938.123500925925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45938.123500925925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45938.123500925925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45938.123500925925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45938.123500925925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45938.123500925925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45938.123500925925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45938.123500925925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45938.123500925925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45938.123500925925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45938.123500925925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45938.123500925925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45938.123500925925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45938.123500925925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45938.123500925925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45938.123500925925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45938.123500925925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45938.123500925925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45938.123500925925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45938.123500925925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45938.123500925925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45938.123500925925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45938.123500925925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45938.123500925925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45938.123500925925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45938.123500925925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45938.123500925925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45938.123500925925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45938.123500925925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45938.123500925925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45938.123500925925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45938.123500925925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45938.123500925925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45938.123500925925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45938.123500925925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45938.123500925925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45938.123500925925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45938.123500925925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45938.123500925925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45938.123500925925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45938.123500925925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45938.123500925925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45938.123500925925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45938.123500925925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45938.123500925925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45938.123500925925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45938.123500925925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45938.123500925925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45938.123500925925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45938.123500925925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45938.123500925925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45938.123500925925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45938.123500925925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45938.123500925925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45938.123500925925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45938.123500925925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45938.123500925925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45938.123500925925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45938.123500925925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45938.123500925925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45938.123500925925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45938.123500925925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45938.123500925925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45938.123500925925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45938.123500925925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45938.123500925925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45938.123500925925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45938.123500925925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45938.123500925925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45938.123500925925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45938.123500925925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45938.123500925925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45938.123500925925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45938.123500925925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45938.123500925925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45938.123500925925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45938.123500925925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45938.123500925925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45938.123500925925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45938.123500925925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45938.123500925925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45938.123500925925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45938.123500925925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45938.123500925925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45938.123500925925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45938.123500925925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45938.123500925925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45938.123500925925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45938.123500925925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45938.123500925925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45938.123500925925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45938.123500925925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45938.123500925925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45938.123500925925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45938.123500925925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45938.123500925925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45938.123500925925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45938.123500925925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45938.123500925925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45938.123500925925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45938.123500925925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45938.123500925925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45938.123500925925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45938.123500925925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45938.123500925925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45938.123500925925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45938.123500925925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45938.123500925925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45938.123500925925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45938.123500925925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45938.123500925925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45938.123500925925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45938.123500925925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45938.123500925925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45938.123500925925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45938.123500925925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45938.123500925925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45938.123500925925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45938.123500925925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45938.123500925925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45938.123500925925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45938.123500925925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45938.123500925925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45938.123500925925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45938.123500925925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45938.123500925925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45938.123500925925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45938.123500925925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45938.123500925925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45938.123500925925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45938.123500925925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45938.123500925925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45938.123500925925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45938.123500925925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45938.123500925925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45938.123500925925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45938.123500925925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45938.123500925925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45938.123500925925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45938.123500925925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45938.123500925925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45938.123500925925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45938.123500925925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45938.123500925925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45938.123500925925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45938.123500925925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45938.123500925925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45938.123500925925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45938.123500925925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45938.123500925925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45938.123500925925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45938.123500925925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45938.123500925925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45938.123500925925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45938.123500925925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45938.123500925925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45938.123500925925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45938.123500925925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45938.123500925925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45938.123500925925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45938.123500925925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45938.123500925925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45938.123500925925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45938.123500925925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45938.123500925925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45938.123500925925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45938.123500925925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45938.123500925925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45938.123500925925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45938.123500925925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45938.123500925925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45938.123500925925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45938.123500925925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45938.123500925925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45938.123500925925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45938.123500925925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45938.123500925925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45938.123500925925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45938.123500925925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45938.123500925925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45938.123500925925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45938.123500925925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45938.123500925925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45938.123500925925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45938.123500925925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45938.123500925925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45938.123500925925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45938.123500925925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45938.123500925925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45938.123500925925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45938.123500925925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45938.123500925925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45938.123500925925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45938.123500925925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45938.123500925925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45938.123500925925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45938.123500925925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45938.123500925925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45938.123500925925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45938.123500925925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45938.123500925925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45938.123500925925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45938.123500925925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45938.123500925925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45938.123500925925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45938.123500925925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45938.123500925925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45938.123500925925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45938.123500925925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45938.123500925925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45938.123500925925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45938.123500925925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45938.123500925925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45938.123500925925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45938.123500925925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45938.123500925925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45938.123500925925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45938.123500925925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45938.123500925925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45938.123500925925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45938.123500925925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45938.123500925925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45938.123500925925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45938.123500925925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45938.123500925925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45938.123500925925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45938.123500925925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45938.123500925925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45938.123500925925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45938.123500925925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45938.123500925925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45938.123500925925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45938.123500925925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45938.123500925925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45938.123500925925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45938.123500925925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45938.123500925925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45938.123500925925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45938.123500925925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45938.123500925925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45938.123500925925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45938.123500925925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45938.123500925925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45938.123500925925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45938.123500925925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45938.123500925925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45938.123500925925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45938.123500925925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45938.123500925925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45938.123500925925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45938.123500925925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45938.123500925925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45938.123500925925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45938.123500925925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45938.123500925925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45938.123500925925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45938.123500925925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45938.123500925925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45938.123500925925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45938.123500925925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45938.123500925925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45938.123500925925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45938.123500925925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45938.123500925925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45938.123500925925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45938.123500925925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45938.123500925925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45938.123500925925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45938.123500925925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45938.123500925925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45938.123500925925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45938.123500925925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45938.123500925925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45938.123500925925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45938.123500925925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45938.123500925925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45938.123500925925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45938.123500925925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45938.123500925925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45938.123500925925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45938.123500925925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45938.123500925925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45938.123500925925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45938.123500925925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45938.123500925925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45938.123500925925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45938.123500925925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45938.123500925925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45938.123500925925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45938.123500925925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45938.123500925925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45938.123500925925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45938.123500925925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45938.123500925925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45938.123500925925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45938.123500925925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45938.123500925925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45938.123500925925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45938.123500925925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45938.123500925925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45938.123500925925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45938.123500925925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45938.123500925925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45938.123500925925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45938.123500925925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45938.123500925925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45938.123500925925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45938.123500925925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45938.123500925925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45938.123500925925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45938.123500925925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45938.123500925925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45938.123500925925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45938.123500925925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45938.123500925925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45938.123500925925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45938.123500925925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45938.123500925925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45938.123500925925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45938.123500925925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45938.123500925925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45938.123500925925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45938.123500925925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45938.123500925925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45938.123500925925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45938.123500925925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45938.123500925925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45938.123500925925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45938.123500925925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45938.123500925925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45938.123500925925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45938.123500925925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45938.123500925925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45938.123500925925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45938.123500925925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45938.123500925925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45938.123500925925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45938.123500925925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45938.123500925925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45938.123500925925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45938.123500925925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45938.123500925925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45938.123500925925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45938.123500925925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45938.123500925925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45938.123500925925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45938.123500925925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45938.123500925925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45938.123500925925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45938.123500925925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45938.123500925925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45938.123500925925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45938.123500925925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45938.123500925925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45938.123500925925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45938.123500925925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45938.123500925925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45938.123500925925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45938.123500925925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45938.123500925925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45938.123500925925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45938.123500925925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45938.123500925925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45938.123500925925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45938.123500925925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45938.123500925925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45938.123500925925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45938.123500925925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45938.123500925925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45938.123500925925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45938.123500925925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45938.123500925925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45938.123500925925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45938.123500925925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45938.123500925925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45938.123500925925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45938.123500925925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45938.123500925925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45938.123500925925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45938.123500925925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45938.123500925925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45938.123500925925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45938.123500925925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45938.123500925925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45938.123500925925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45938.123500925925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45938.123500925925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45938.123500925925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45938.123500925925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45938.123500925925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45938.123500925925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45938.123500925925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45938.123500925925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45938.123500925925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45938.123500925925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45938.123500925925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45938.123500925925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45938.123500925925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45938.123500925925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45938.123500925925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45938.123500925925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45938.123500925925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45938.123500925925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45938.123500925925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45938.123500925925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45938.123500925925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45938.123500925925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45938.123500925925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45938.123500925925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45938.123500925925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45938.123500925925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45938.123500925925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45938.123500925925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45938.123500925925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45938.123500925925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45938.123500925925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45938.123500925925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45938.123500925925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45938.123500925925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45938.123500925925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45938.123500925925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45938.123500925925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45938.123500925925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45938.123500925925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45938.123500925925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45938.123500925925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45938.123500925925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45938.123500925925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45938.123500925925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45938.123500925925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45938.123500925925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45938.123500925925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45938.123500925925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45938.123500925925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45938.123500925925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45938.123500925925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45938.123500925925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45938.123500925925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45938.123500925925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45938.123500925925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45938.123500925925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45938.123500925925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45938.123500925925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45938.123500925925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45938.123500925925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45938.123500925925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45938.123500925925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45938.123500925925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45938.123500925925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45938.123500925925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45938.123500925925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45938.123500925925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45938.123500925925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45938.123500925925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45938.123500925925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45938.123500925925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45938.123500925925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45938.123500925925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45938.123500925925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45938.123500925925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45938.123500925925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45938.123500925925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45938.123500925925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45938.123500925925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45938.123500925925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45938.123500925925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45938.123500925925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45938.123500925925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45938.123500925925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45938.123500925925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45938.123500925925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45938.123500925925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45938.123500925925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45938.123500925925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45938.123500925925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45938.123500925925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45938.123500925925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45938.123500925925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45938.123500925925</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234.64278333332913</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0.44507499999599531</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0.22789907407423016</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45938.123500925925</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45938.123500925925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45938.123500925925</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45938.123500925925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45938.123500925925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45938.123500925925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45938.123500925925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45938.123500925925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45938.123500925925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45938.123500925925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45938.123500925925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45938.123500925925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45938.123500925925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45938.123500925925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45938.123500925925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45938.123500925925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45938.123500925925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45938.123500925925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45938.123500925925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45938.123500925925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45938.123500925925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45938.123500925925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45938.123500925925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45938.123500925925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45938.123500925925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45938.123500925925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45938.123500925925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45938.123500925925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45938.123500925925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45938.123500925925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45938.123500925925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45938.123500925925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45938.123500925925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45938.123500925925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45938.123500925925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45938.123500925925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45938.123500925925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45938.123500925925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45938.123500925925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45938.123500925925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45938.123500925925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45938.123500925925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45938.123500925925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45938.123500925925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45938.123500925925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45938.123500925925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45938.123500925925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45938.123500925925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45938.123500925925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45938.123500925925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45938.123500925925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45938.123500925925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45938.123500925925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45938.123500925925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45938.123500925925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45938.123500925925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45938.123500925925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45938.123500925925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45938.123500925925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45938.123500925925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45938.123500925925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45938.123500925925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45938.123500925925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45938.123500925925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45938.123500925925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45938.123500925925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45938.123500925925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45938.123500925925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45938.123500925925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45938.123500925925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45938.123500925925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45938.123500925925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45938.123500925925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45938.123500925925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45938.123500925925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45938.123500925925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45938.123500925925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45938.123500925925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45938.123500925925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45938.123500925925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45938.123500925925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45938.123500925925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45938.123500925925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45938.123500925925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45938.123500925925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45938.123500925925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45938.123500925925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45938.123500925925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45938.123500925925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45938.123500925925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45938.123500925925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45938.123500925925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45938.123500925925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45938.123500925925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45938.123500925925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45938.123500925925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45938.123500925925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45938.123500925925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45938.123500925925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45938.123500925925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45938.123500925925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45938.123500925925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45938.123500925925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45938.123500925925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45938.123500925925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45938.123500925925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45938.123500925925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45938.123500925925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45938.123500925925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45938.123500925925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45938.123500925925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45938.123500925925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45938.123500925925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45938.123500925925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45938.123500925925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45938.123500925925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45938.123500925925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45938.123500925925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45938.123500925925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45938.123500925925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45938.123500925925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45938.123500925925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45938.123500925925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45938.123500925925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45938.123500925925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45938.123500925925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45938.123500925925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45938.123500925925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45938.123500925925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45938.123500925925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45938.123500925925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45938.123500925925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45938.123500925925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45938.123500925925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45938.123500925925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45938.123500925925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45938.123500925925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45938.123500925925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45938.123500925925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45938.123500925925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45938.123500925925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45938.123500925925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45938.123500925925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45938.123500925925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45938.123500925925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45938.123500925925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45938.123500925925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45938.123500925925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45938.123500925925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45938.123500925925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45938.123500925925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45938.123500925925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45938.123500925925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45938.123500925925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45938.123500925925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45938.123500925925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45938.123500925925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45938.123500925925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45938.123500925925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45938.123500925925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45938.123500925925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45938.123500925925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45938.123500925925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45938.123500925925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45938.123500925925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45938.123500925925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45938.123500925925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45938.123500925925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45938.123500925925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45938.123500925925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45938.123500925925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45938.123500925925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45938.123500925925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45938.123500925925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45938.123500925925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45938.123500925925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45938.123500925925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45938.123500925925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45938.123500925925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45938.123500925925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45938.123500925925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45938.123500925925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45938.123500925925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45938.123500925925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45938.123500925925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45938.123500925925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45938.123500925925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45938.123500925925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45938.123500925925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45938.123500925925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45938.123500925925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45938.123500925925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45938.123500925925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45938.123500925925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45938.123500925925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45938.123500925925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45938.123500925925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45938.123500925925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45938.123500925925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45938.123500925925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45938.123500925925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45938.123500925925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45938.123500925925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45938.123500925925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45938.123500925925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45938.123500925925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45938.123500925925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45938.123500925925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45938.123500925925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45938.123500925925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45938.123500925925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45938.123500925925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45938.123500925925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45938.123500925925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45938.123500925925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45938.123500925925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45938.123500925925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45938.123500925925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45938.123500925925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45938.123500925925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45938.123500925925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45938.123500925925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45938.123500925925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45938.123500925925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45938.123500925925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45938.123500925925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45938.123500925925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45938.123500925925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45938.123500925925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45938.123500925925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45938.123500925925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45938.123500925925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45938.123500925925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45938.123500925925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45938.123500925925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45938.123500925925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45938.123500925925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45938.123500925925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45938.123500925925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45938.123500925925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45938.123500925925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45938.123500925925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45938.123500925925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45938.123500925925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45938.123500925925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45938.123500925925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45938.123500925925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45938.123500925925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45938.123500925925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45938.123500925925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45938.123500925925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45938.123500925925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45938.123500925925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45938.123500925925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45938.123500925925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45938.123500925925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45938.123500925925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45938.123500925925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45938.123500925925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45938.123500925925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45938.123500925925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45938.123500925925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45938.123500925925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45938.123500925925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45938.123500925925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45938.123500925925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45938.123500925925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45938.123500925925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45938.123500925925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45938.123500925925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45938.123500925925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45938.123500925925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45938.123500925925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45938.123500925925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45938.123500925925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45938.123500925925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45938.123500925925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45938.123500925925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45938.123500925925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45938.123500925925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45938.123500925925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45938.123500925925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45938.123500925925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45938.123500925925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45938.123500925925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45938.123500925925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45938.123500925925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45938.123500925925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45938.123500925925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45938.123500925925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45938.123500925925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45938.123500925925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45938.123500925925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45938.123500925925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45938.123500925925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45938.123500925925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45938.123500925925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45938.123500925925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45938.123500925925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45938.123500925925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45938.123500925925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45938.123500925925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45938.123500925925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45938.123500925925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45938.123500925925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45938.123500925925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45938.123500925925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45938.123500925925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45938.123500925925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45938.123500925925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45938.123500925925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45938.123500925925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45938.123500925925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45938.123500925925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45938.123500925925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45938.123500925925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45938.123500925925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45938.123500925925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45938.123500925925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45938.123500925925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45938.123500925925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45938.123500925925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45938.123500925925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45938.123500925925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45938.123500925925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45938.123500925925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45938.123500925925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45938.123500925925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45938.123500925925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45938.123500925925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45938.123500925925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45938.123500925925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45938.123500925925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45938.123500925925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45938.123500925925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45938.123500925925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45938.123500925925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45938.123500925925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45938.123500925925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45938.123500925925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45938.123500925925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45938.123500925925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45938.123500925925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45938.123500925925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45938.123500925925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45938.123500925925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45938.123500925925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45938.123500925925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45938.123500925925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45938.123500925925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45938.123500925925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45938.123500925925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45938.123500925925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45938.123500925925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45938.123500925925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45938.123500925925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45938.123500925925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45938.123500925925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45938.123500925925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45938.123500925925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45938.123500925925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45938.123500925925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45938.123500925925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45938.123500925925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45938.123500925925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45938.123500925925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45938.123500925925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45938.123500925925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45938.123500925925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45938.123500925925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45938.123500925925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45938.123500925925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45938.123500925925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45938.123500925925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45938.123500925925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45938.123500925925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45938.123500925925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45938.123500925925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45938.123500925925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45938.123500925925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45938.123500925925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45938.123500925925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45938.123500925925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45938.123500925925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45938.123500925925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45938.123500925925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45938.123500925925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45938.123500925925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45938.123500925925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45938.123500925925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45938.123500925925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45938.123500925925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45938.123500925925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45938.123500925925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45938.123500925925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45938.123500925925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45938.123500925925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45938.123500925925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45938.123500925925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45938.123500925925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45938.123500925925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45938.123500925925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45938.123500925925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45938.123500925925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45938.123500925925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45938.123500925925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45938.123500925925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45938.123500925925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45938.123500925925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45938.123500925925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45938.123500925925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45938.123500925925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45938.123500925925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45938.123500925925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45938.123500925925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45938.123500925925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45938.123500925925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45938.123500925925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45938.123500925925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45938.123500925925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45938.123500925925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45938.123500925925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45938.123500925925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45938.123500925925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45938.123500925925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45938.123500925925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45938.123500925925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45938.123500925925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45938.123500925925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45938.123500925925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45938.123500925925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45938.123500925925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45938.123500925925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45938.123500925925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45938.123500925925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45938.123500925925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45938.123500925925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45938.123500925925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45938.123500925925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45938.123500925925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45938.123500925925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45938.123500925925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45938.123500925925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45938.123500925925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45938.123500925925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45938.123500925925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45938.123500925925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45938.123500925925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45938.123500925925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45938.123500925925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45938.123500925925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45938.123500925925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45938.123500925925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45938.123500925925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45938.123500925925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45938.123500925925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45938.123500925925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45938.123500925925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45938.123500925925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45938.123500925925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45938.123500925925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45938.123500925925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45938.123500925925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45938.123500925925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45938.123500925925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45938.123500925925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45938.123500925925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45938.123500925925</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45938.123500925925</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C13" sqref="C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46.291440740737016</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11.934623611108691</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0.27478564815100981</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0.13641759259189712</v>
      </c>
      <c r="H5" s="38">
        <v>45937.842569444445</v>
      </c>
      <c r="I5" s="37" t="str">
        <f>IFERROR(VLOOKUP(D5,DB!A:F,6,0),"")</f>
        <v>Generator-DG</v>
      </c>
      <c r="J5" s="37" t="str">
        <f>IFERROR(VLOOKUP(D5,DB!A:G,7,0),"")</f>
        <v>Good</v>
      </c>
      <c r="K5" s="37" t="s">
        <v>39073</v>
      </c>
      <c r="L5" s="37" t="str">
        <f>IFERROR(VLOOKUP(D5,DB!A:I,9,0),"")</f>
        <v>Latis</v>
      </c>
      <c r="M5" s="128"/>
    </row>
    <row r="6" spans="1:13" ht="15">
      <c r="A6" s="37" t="s">
        <v>39074</v>
      </c>
      <c r="B6" s="37" t="str">
        <f>IFERROR(VLOOKUP(D6,DB!A:K,11,0),"")</f>
        <v>R5</v>
      </c>
      <c r="C6" s="37">
        <v>1</v>
      </c>
      <c r="D6" s="37" t="s">
        <v>34244</v>
      </c>
      <c r="E6" s="37" t="s">
        <v>38964</v>
      </c>
      <c r="F6" s="38">
        <v>45938.121053240742</v>
      </c>
      <c r="G6" s="39">
        <f ca="1">IFERROR(NOW()-F6,"-")</f>
        <v>2.4476851831423119E-3</v>
      </c>
      <c r="H6" s="38">
        <v>45938.115127314813</v>
      </c>
      <c r="I6" s="37" t="str">
        <f>IFERROR(VLOOKUP(D6,DB!A:F,6,0),"")</f>
        <v>Generator-SG</v>
      </c>
      <c r="J6" s="37" t="str">
        <f>IFERROR(VLOOKUP(D6,DB!A:G,7,0),"")</f>
        <v>Vandalized</v>
      </c>
      <c r="K6" s="37" t="s">
        <v>39075</v>
      </c>
      <c r="L6" s="37" t="str">
        <f>IFERROR(VLOOKUP(D6,DB!A:I,9,0),"")</f>
        <v>Latis</v>
      </c>
      <c r="M6" s="128"/>
    </row>
    <row r="7" spans="1:13" ht="15">
      <c r="A7" s="37"/>
      <c r="B7" s="37" t="str">
        <f>IFERROR(VLOOKUP(D7,DB!A:K,11,0),"")</f>
        <v/>
      </c>
      <c r="C7" s="37"/>
      <c r="D7" s="37"/>
      <c r="E7" s="37"/>
      <c r="F7" s="38"/>
      <c r="G7" s="39">
        <f ca="1">IFERROR(NOW()-F7,"-")</f>
        <v>45938.123500925925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45938.123500925925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45938.123500925925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45938.123500925925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45938.123500925925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45938.123500925925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45938.123500925925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45938.123500925925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45938.123500925925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45938.123500925925</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45938.123500925925</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45938.123500925925</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45938.123500925925</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45938.123500925925</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45938.123500925925</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45938.123500925925</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45938.123500925925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45938.123500925925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45938.123500925925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45938.123500925925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45938.123500925925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45938.123500925925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45938.123500925925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45938.123500925925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45938.123500925925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45938.123500925925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45938.123500925925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45938.123500925925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45938.123500925925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45938.123500925925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45938.123500925925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45938.123500925925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45938.123500925925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45938.123500925925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45938.123500925925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45938.123500925925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45938.123500925925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45938.123500925925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45938.123500925925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45938.123500925925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45938.123500925925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45938.123500925925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45938.123500925925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45938.123500925925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45938.123500925925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45938.123500925925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45938.123500925925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45938.123500925925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45938.123500925925</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45938.123500925925</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45938.123500925925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45938.123500925925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45938.123500925925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45938.123500925925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45938.123500925925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45938.123500925925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45938.123500925925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45938.123500925925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45938.123500925925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45938.123500925925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45938.123500925925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45938.123500925925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45938.123500925925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45938.123500925925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45938.123500925925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45938.123500925925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45938.123500925925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45938.123500925925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45938.123500925925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45938.123500925925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45938.123500925925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45938.123500925925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45938.123500925925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45938.123500925925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45938.123500925925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45938.123500925925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45938.123500925925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45938.123500925925</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45938.123500925925</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45938.123500925925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45938.123500925925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45938.123500925925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45938.123500925925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45938.123500925925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45938.123500925925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45938.123500925925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45938.123500925925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45938.123500925925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45938.123500925925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45938.123500925925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45938.123500925925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45938.123500925925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45938.123500925925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45938.123500925925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45938.123500925925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45938.123500925925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45938.123500925925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45938.123500925925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45938.123500925925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45938.123500925925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45938.123500925925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45938.123500925925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45938.123500925925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45938.123500925925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45938.123500925925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45938.123500925925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45938.123500925925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45938.123500925925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45938.123500925925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45938.123500925925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45938.123500925925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45938.123500925925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45938.123500925925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45938.123500925925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45938.123500925925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45938.123500925925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45938.123500925925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45938.123500925925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45938.123500925925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45938.123500925925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45938.123500925925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45938.123500925925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45938.123500925925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45938.123500925925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45938.123500925925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45938.123500925925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45938.123500925925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45938.123500925925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45938.123500925925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45938.123500925925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45938.123500925925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45938.123500925925</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45938.123500925925</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11.350653703702847</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45938.123500925925</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4.2425287037040107</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3.1812555555516155</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39082</v>
      </c>
      <c r="B6" s="112" t="str">
        <f>IFERROR(VLOOKUP(D6,DB!A:K,11,0),"")</f>
        <v>R6</v>
      </c>
      <c r="C6" s="114">
        <v>1</v>
      </c>
      <c r="D6" s="112" t="s">
        <v>33684</v>
      </c>
      <c r="E6" s="129" t="s">
        <v>39077</v>
      </c>
      <c r="F6" s="116">
        <v>45937.809027777781</v>
      </c>
      <c r="G6" s="81">
        <f ca="1">IFERROR(NOW()-F6,"-")</f>
        <v>0.31447314814431593</v>
      </c>
      <c r="H6" s="116">
        <v>45937.667847222219</v>
      </c>
      <c r="I6" s="112" t="str">
        <f>IFERROR(VLOOKUP(D6,DB!A:F,6,0),"")</f>
        <v>SCECO</v>
      </c>
      <c r="J6" s="112" t="str">
        <f>IFERROR(VLOOKUP(D6,DB!A:G,7,0),"")</f>
        <v>Weak</v>
      </c>
      <c r="K6" s="117" t="s">
        <v>39083</v>
      </c>
      <c r="L6" s="118" t="str">
        <f>IFERROR(VLOOKUP(D6,DB!A:I,9,0),"")</f>
        <v>Latis</v>
      </c>
    </row>
    <row r="7" spans="1:16383" ht="31.5" customHeight="1">
      <c r="A7" s="113"/>
      <c r="B7" s="112" t="str">
        <f>IFERROR(VLOOKUP(D7,DB!A:K,11,0),"")</f>
        <v/>
      </c>
      <c r="C7" s="114"/>
      <c r="D7" s="112"/>
      <c r="E7" s="115"/>
      <c r="F7" s="116"/>
      <c r="G7" s="81">
        <f ca="1">IFERROR(NOW()-F7,"-")</f>
        <v>45938.123500925925</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45938.123500925925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45938.123500925925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45938.123500925925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45938.123500925925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45938.123500925925</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45938.123500925925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45938.123500925925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45938.123500925925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45938.123500925925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45938.123500925925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45938.123500925925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45938.123500925925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45938.123500925925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45938.123500925925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45938.123500925925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45938.123500925925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45938.123500925925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45938.123500925925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45938.123500925925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45938.123500925925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45938.123500925925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45938.123500925925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45938.123500925925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45938.123500925925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45938.123500925925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45938.123500925925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45938.123500925925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45938.123500925925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45938.123500925925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45938.123500925925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45938.123500925925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45938.123500925925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45938.123500925925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45938.123500925925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45938.123500925925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45938.123500925925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45938.123500925925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45938.123500925925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45938.123500925925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45938.123500925925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45938.123500925925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45938.123500925925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45938.123500925925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45938.123500925925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45938.123500925925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45938.123500925925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45938.123500925925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45938.123500925925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45938.123500925925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45938.123500925925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45938.123500925925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45938.123500925925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45938.123500925925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45938.123500925925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45938.123500925925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45938.123500925925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45938.123500925925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45938.123500925925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45938.123500925925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45938.123500925925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45938.123500925925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45938.123500925925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45938.123500925925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45938.123500925925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45938.123500925925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45938.123500925925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45938.123500925925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45938.123500925925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45938.123500925925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45938.123500925925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45938.123500925925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45938.123500925925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45938.123500925925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45938.123500925925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45938.123500925925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45938.123500925925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45938.123500925925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45938.123500925925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45938.123500925925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45938.123500925925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45938.123500925925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45938.123500925925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45938.123500925925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45938.123500925925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45938.123500925925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45938.123500925925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45938.123500925925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45938.123500925925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45938.123500925925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45938.123500925925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45938.123500925925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45938.123500925925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45938.123500925925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45938.123500925925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45938.123500925925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45938.123500925925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45938.123500925925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45938.123500925925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45938.123500925925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45938.123500925925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45938.123500925925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45938.123500925925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45938.123500925925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45938.123500925925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45938.123500925925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45938.123500925925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45938.123500925925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45938.123500925925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45938.123500925925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45938.123500925925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45938.123500925925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45938.123500925925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45938.123500925925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45938.123500925925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45938.123500925925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45938.123500925925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45938.123500925925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45938.123500925925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45938.123500925925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45938.123500925925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45938.123500925925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45938.123500925925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45938.123500925925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45938.123500925925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45938.123500925925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45938.123500925925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45938.123500925925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45938.123500925925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45938.123500925925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45938.123500925925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45938.123500925925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45938.123500925925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45938.123500925925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45938.123500925925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45938.123500925925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45938.123500925925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45938.123500925925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45938.123500925925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45938.123500925925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45938.123500925925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45938.123500925925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45938.123500925925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45938.123500925925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45938.123500925925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45938.123500925925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45938.123500925925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45938.123500925925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45938.123500925925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45938.123500925925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45938.123500925925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45938.123500925925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45938.123500925925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45938.123500925925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45938.123500925925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45938.123500925925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45938.123500925925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45938.123500925925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45938.123500925925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45938.123500925925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45938.123500925925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45938.123500925925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45938.123500925925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45938.123500925925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45938.123500925925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45938.123500925925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45938.123500925925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45938.123500925925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45938.123500925925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45938.123500925925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45938.123500925925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45938.123500925925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45938.123500925925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45938.123500925925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45938.123500925925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45938.123500925925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45938.123500925925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45938.123500925925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45938.123500925925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45938.123500925925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45938.123500925925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45938.123500925925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45938.123500925925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45938.123500925925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45938.123500925925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45938.123500925925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45938.123500925925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45938.123500925925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45938.123500925925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45938.123500925925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45938.123500925925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45938.123500925925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45938.123500925925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45938.123500925925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45938.123500925925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45938.123500925925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45938.123500925925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45938.123500925925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45938.123500925925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45938.123500925925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45938.123500925925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45938.123500925925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45938.123500925925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45938.123500925925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45938.123500925925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45938.123500925925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45938.123500925925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45938.123500925925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45938.123500925925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45938.123500925925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45938.123500925925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45938.123500925925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45938.123500925925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45938.123500925925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45938.123500925925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45938.123500925925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45938.123500925925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45938.123500925925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45938.123500925925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45938.123500925925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45938.123500925925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45938.123500925925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45938.123500925925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45938.123500925925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45938.123500925925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45938.123500925925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45938.123500925925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45938.123500925925</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