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39" documentId="13_ncr:1_{F6CB121F-512D-4AA6-A0C1-0FB36C537598}" xr6:coauthVersionLast="47" xr6:coauthVersionMax="47" xr10:uidLastSave="{3E9867B7-7C1D-4E76-A77C-6555AEC1183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7"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92" i="5"/>
  <c r="J92" i="5"/>
  <c r="I92" i="5"/>
  <c r="G92" i="5"/>
  <c r="B92"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<sst xmlns="http://schemas.openxmlformats.org/spreadsheetml/2006/main" count="178593" uniqueCount="39080">
  <si>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</si>
  <si>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</si>
  <si>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</si>
  <si>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</si>
  <si>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</si>
  <si>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</si>
  <si>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</si>
  <si>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</si>
  <si>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</si>
  <si>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</si>
  <si>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</si>
  <si>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</si>
  <si>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</si>
  <si>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</si>
  <si>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</si>
  <si>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</si>
  <si>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</si>
  <si>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</si>
  <si>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</si>
  <si>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</si>
  <si>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</si>
  <si>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</si>
  <si>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</si>
  <si>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</si>
  <si>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</si>
  <si>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</si>
  <si>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</si>
  <si>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</si>
  <si>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</si>
  <si>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</si>
  <si>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</si>
  <si>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</si>
  <si>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</si>
  <si>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</si>
  <si>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</si>
  <si>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</si>
  <si>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</si>
  <si>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</si>
  <si>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</si>
  <si>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</si>
  <si>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</si>
  <si>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</si>
  <si>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</si>
  <si>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</si>
  <si>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</si>
  <si>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</si>
  <si>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</si>
  <si>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</si>
  <si>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</si>
  <si>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</si>
  <si>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</si>
  <si>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</si>
  <si>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</si>
  <si>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</si>
  <si>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</si>
  <si>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</si>
  <si>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</si>
  <si>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</si>
  <si>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</si>
  <si>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</si>
  <si>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</si>
  <si>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</si>
  <si>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</si>
  <si>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</si>
  <si>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</si>
  <si>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</si>
  <si>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</si>
  <si>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</si>
  <si>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</si>
  <si>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</si>
  <si>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</si>
  <si>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</si>
  <si>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</si>
  <si>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</si>
  <si>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</si>
  <si>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</si>
  <si>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</si>
  <si>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</si>
  <si>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</si>
  <si>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</si>
  <si>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</si>
  <si>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</si>
  <si>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</si>
  <si>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</si>
  <si>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</si>
  <si>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</si>
  <si>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</si>
  <si>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</si>
  <si>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</si>
  <si>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</si>
  <si>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</si>
  <si>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</si>
  <si>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</si>
  <si>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</si>
  <si>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</si>
  <si>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</si>
  <si>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</si>
  <si>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</si>
  <si>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</si>
  <si>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</si>
  <si>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</si>
  <si>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</si>
  <si>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</si>
  <si>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</si>
  <si>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</si>
  <si>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</si>
  <si>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</si>
  <si>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</si>
  <si>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</si>
  <si>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</si>
  <si>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</si>
  <si>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</si>
  <si>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</si>
  <si>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</si>
  <si>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</si>
  <si>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</si>
  <si>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</si>
  <si>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</si>
  <si>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</si>
  <si>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</si>
  <si>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</si>
  <si>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</si>
  <si>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</si>
  <si>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</si>
  <si>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</si>
  <si>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</si>
  <si>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</si>
  <si>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</si>
  <si>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</si>
  <si>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</si>
  <si>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</si>
  <si>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</si>
  <si>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</si>
  <si>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</si>
  <si>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</si>
  <si>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</si>
  <si>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</si>
  <si>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</si>
  <si>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</si>
  <si>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</si>
  <si>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</si>
  <si>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</si>
  <si>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</si>
  <si>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</si>
  <si>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</si>
  <si>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</si>
  <si>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</si>
  <si>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</si>
  <si>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</si>
  <si>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</si>
  <si>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</si>
  <si>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</si>
  <si>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</si>
  <si>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</si>
  <si>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</si>
  <si>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</si>
  <si>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</si>
  <si>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</si>
  <si>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</si>
  <si>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</si>
  <si>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</si>
  <si>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</si>
  <si>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</si>
  <si>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</si>
  <si>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</si>
  <si>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</si>
  <si>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</si>
  <si>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</si>
  <si>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</si>
  <si>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</si>
  <si>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</si>
  <si>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</si>
  <si>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</si>
  <si>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</si>
  <si>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</si>
  <si>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</si>
  <si>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</si>
  <si>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</si>
  <si>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</si>
  <si>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</si>
  <si>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</si>
  <si>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</si>
  <si>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</si>
  <si>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</si>
  <si>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</si>
  <si>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</si>
  <si>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</si>
  <si>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</si>
  <si>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</si>
  <si>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</si>
  <si>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</si>
  <si>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</si>
  <si>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</si>
  <si>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</si>
  <si>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</si>
  <si>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</si>
  <si>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</si>
  <si>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</si>
  <si>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</si>
  <si>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</si>
  <si>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</si>
  <si>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</si>
  <si>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</si>
  <si>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</si>
  <si>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</si>
  <si>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</si>
  <si>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</si>
  <si>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</si>
  <si>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</si>
  <si>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</si>
  <si>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</si>
  <si>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</si>
  <si>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</si>
  <si>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</si>
  <si>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</si>
  <si>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</si>
  <si>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</si>
  <si>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</si>
  <si>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</si>
  <si>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</si>
  <si>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</si>
  <si>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</si>
  <si>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</si>
  <si>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</si>
  <si>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</si>
  <si>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</si>
  <si>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</si>
  <si>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</si>
  <si>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</si>
  <si>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</si>
  <si>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</si>
  <si>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</si>
  <si>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</si>
  <si>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</si>
  <si>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</si>
  <si>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</si>
  <si>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</si>
  <si>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</si>
  <si>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</si>
  <si>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</si>
  <si>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</si>
  <si>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</si>
  <si>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</si>
  <si>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</si>
  <si>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</si>
  <si>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</si>
  <si>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</si>
  <si>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</si>
  <si>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</si>
  <si>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</si>
  <si>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</si>
  <si>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</si>
  <si>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</si>
  <si>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</si>
  <si>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</si>
  <si>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</si>
  <si>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</si>
  <si>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</si>
  <si>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</si>
  <si>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</si>
  <si>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</si>
  <si>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</si>
  <si>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</si>
  <si>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</si>
  <si>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</si>
  <si>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</si>
  <si>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</si>
  <si>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</si>
  <si>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</si>
  <si>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</si>
  <si>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</si>
  <si>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</si>
  <si>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</si>
  <si>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</si>
  <si>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</si>
  <si>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</si>
  <si>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</si>
  <si>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</si>
  <si>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</si>
  <si>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</si>
  <si>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</si>
  <si>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</si>
  <si>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</si>
  <si>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</si>
  <si>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</si>
  <si>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</si>
  <si>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</si>
  <si>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</si>
  <si>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</si>
  <si>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</si>
  <si>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</si>
  <si>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</si>
  <si>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</si>
  <si>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</si>
  <si>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</si>
  <si>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</si>
  <si>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</si>
  <si>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</si>
  <si>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</si>
  <si>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</si>
  <si>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</si>
  <si>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</si>
  <si>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</si>
  <si>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</si>
  <si>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</si>
  <si>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</si>
  <si>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</si>
  <si>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</si>
  <si>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</si>
  <si>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</si>
  <si>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</si>
  <si>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</si>
  <si>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</si>
  <si>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</si>
  <si>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</si>
  <si>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</si>
  <si>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</si>
  <si>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</si>
  <si>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</si>
  <si>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</si>
  <si>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</si>
  <si>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</si>
  <si>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</si>
  <si>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</si>
  <si>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</si>
  <si>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</si>
  <si>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</si>
  <si>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</si>
  <si>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</si>
  <si>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</si>
  <si>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</si>
  <si>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</si>
  <si>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</si>
  <si>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</si>
  <si>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</si>
  <si>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</si>
  <si>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</si>
  <si>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</si>
  <si>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</si>
  <si>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</si>
  <si>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</si>
  <si>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</si>
  <si>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</si>
  <si>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</si>
  <si>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</si>
  <si>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</si>
  <si>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</si>
  <si>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</si>
  <si>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</si>
  <si>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</si>
  <si>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</si>
  <si>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</si>
  <si>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</si>
  <si>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</si>
  <si>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</si>
  <si>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</si>
  <si>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</si>
  <si>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</si>
  <si>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</si>
  <si>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</si>
  <si>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</si>
  <si>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</si>
  <si>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</si>
  <si>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</si>
  <si>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</si>
  <si>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</si>
  <si>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</si>
  <si>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</si>
  <si>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</si>
  <si>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</si>
  <si>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</si>
  <si>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</si>
  <si>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</si>
  <si>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</si>
  <si>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</si>
  <si>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</si>
  <si>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</si>
  <si>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</si>
  <si>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</si>
  <si>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</si>
  <si>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</si>
  <si>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</si>
  <si>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</si>
  <si>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</si>
  <si>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</si>
  <si>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</si>
  <si>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</si>
  <si>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</si>
  <si>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</si>
  <si>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</si>
  <si>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</si>
  <si>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</si>
  <si>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</si>
  <si>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</si>
  <si>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</si>
  <si>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</si>
  <si>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</si>
  <si>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</si>
  <si>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</si>
  <si>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</si>
  <si>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</si>
  <si>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</si>
  <si>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</si>
  <si>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</si>
  <si>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</si>
  <si>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</si>
  <si>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</si>
  <si>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</si>
  <si>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</si>
  <si>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</si>
  <si>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</si>
  <si>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</si>
  <si>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</si>
  <si>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</si>
  <si>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</si>
  <si>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</si>
  <si>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</si>
  <si>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</si>
  <si>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</si>
  <si>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</si>
  <si>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</si>
  <si>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</si>
  <si>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</si>
  <si>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</si>
  <si>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</si>
  <si>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</si>
  <si>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</si>
  <si>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</si>
  <si>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</si>
  <si>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</si>
  <si>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</si>
  <si>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</si>
  <si>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</si>
  <si>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</si>
  <si>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</si>
  <si>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</si>
  <si>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</si>
  <si>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</si>
  <si>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</si>
  <si>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</si>
  <si>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</si>
  <si>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</si>
  <si>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</si>
  <si>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</si>
  <si>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</si>
  <si>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</si>
  <si>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</si>
  <si>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</si>
  <si>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</si>
  <si>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</si>
  <si>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</si>
  <si>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</si>
  <si>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</si>
  <si>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</si>
  <si>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</si>
  <si>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</si>
  <si>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</si>
  <si>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</si>
  <si>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</si>
  <si>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</si>
  <si>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</si>
  <si>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</si>
  <si>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</si>
  <si>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</si>
  <si>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</si>
  <si>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</si>
  <si>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</si>
  <si>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</si>
  <si>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</si>
  <si>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</si>
  <si>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</si>
  <si>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</si>
  <si>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</si>
  <si>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</si>
  <si>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</si>
  <si>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</si>
  <si>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</si>
  <si>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</si>
  <si>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</si>
  <si>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</si>
  <si>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</si>
  <si>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</si>
  <si>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</si>
  <si>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</si>
  <si>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</si>
  <si>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</si>
  <si>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</si>
  <si>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</si>
  <si>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</si>
  <si>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</si>
  <si>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</si>
  <si>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</si>
  <si>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</si>
  <si>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</si>
  <si>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</si>
  <si>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</si>
  <si>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</si>
  <si>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</si>
  <si>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</si>
  <si>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</si>
  <si>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</si>
  <si>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</si>
  <si>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</si>
  <si>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</si>
  <si>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</si>
  <si>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</si>
  <si>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</si>
  <si>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</si>
  <si>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</si>
  <si>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</si>
  <si>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</si>
  <si>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</si>
  <si>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</si>
  <si>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</si>
  <si>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</si>
  <si>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</si>
  <si>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</si>
  <si>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</si>
  <si>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</si>
  <si>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</si>
  <si>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</si>
  <si>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</si>
  <si>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</si>
  <si>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</si>
  <si>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</si>
  <si>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</si>
  <si>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</si>
  <si>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</si>
  <si>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</si>
  <si>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</si>
  <si>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</si>
  <si>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</si>
  <si>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</si>
  <si>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</si>
  <si>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</si>
  <si>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</si>
  <si>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</si>
  <si>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</si>
  <si>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</si>
  <si>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</si>
  <si>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</si>
  <si>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</si>
  <si>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</si>
  <si>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</si>
  <si>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</si>
  <si>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</si>
  <si>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</si>
  <si>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</si>
  <si>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</si>
  <si>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</si>
  <si>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</si>
  <si>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</si>
  <si>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</si>
  <si>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</si>
  <si>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</si>
  <si>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</si>
  <si>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</si>
  <si>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</si>
  <si>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</si>
  <si>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</si>
  <si>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</si>
  <si>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</si>
  <si>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</si>
  <si>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</si>
  <si>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</si>
  <si>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</si>
  <si>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</si>
  <si>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</si>
  <si>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</si>
  <si>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</si>
  <si>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</si>
  <si>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</si>
  <si>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</si>
  <si>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</si>
  <si>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</si>
  <si>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</si>
  <si>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</si>
  <si>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</si>
  <si>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</si>
  <si>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</si>
  <si>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</si>
  <si>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</si>
  <si>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</si>
  <si>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</si>
  <si>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</si>
  <si>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</si>
  <si>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</si>
  <si>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</si>
  <si>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</si>
  <si>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</si>
  <si>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</si>
  <si>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</si>
  <si>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</si>
  <si>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</si>
  <si>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</si>
  <si>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</si>
  <si>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</si>
  <si>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</si>
  <si>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</si>
  <si>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</si>
  <si>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</si>
  <si>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</si>
  <si>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</si>
  <si>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</si>
  <si>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</si>
  <si>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</si>
  <si>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</si>
  <si>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</si>
  <si>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</si>
  <si>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</si>
  <si>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</si>
  <si>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</si>
  <si>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</si>
  <si>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</si>
  <si>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</si>
  <si>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</si>
  <si>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</si>
  <si>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</si>
  <si>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</si>
  <si>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</si>
  <si>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</si>
  <si>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</si>
  <si>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</si>
  <si>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</si>
  <si>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</si>
  <si>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</si>
  <si>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</si>
  <si>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</si>
  <si>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</si>
  <si>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</si>
  <si>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</si>
  <si>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</si>
  <si>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</si>
  <si>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</si>
  <si>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</si>
  <si>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</si>
  <si>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</si>
  <si>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</si>
  <si>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</si>
  <si>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</si>
  <si>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</si>
  <si>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</si>
  <si>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</si>
  <si>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</si>
  <si>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</si>
  <si>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</si>
  <si>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</si>
  <si>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</si>
  <si>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</si>
  <si>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</si>
  <si>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</si>
  <si>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</si>
  <si>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</si>
  <si>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</si>
  <si>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</si>
  <si>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</si>
  <si>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</si>
  <si>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</si>
  <si>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</si>
  <si>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</si>
  <si>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</si>
  <si>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</si>
  <si>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</si>
  <si>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</si>
  <si>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</si>
  <si>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</si>
  <si>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</si>
  <si>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</si>
  <si>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</si>
  <si>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</si>
  <si>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</si>
  <si>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</si>
  <si>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</si>
  <si>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</si>
  <si>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</si>
  <si>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</si>
  <si>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</si>
  <si>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</si>
  <si>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</si>
  <si>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</si>
  <si>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</si>
  <si>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</si>
  <si>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</si>
  <si>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</si>
  <si>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</si>
  <si>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</si>
  <si>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</si>
  <si>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</si>
  <si>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</si>
  <si>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</si>
  <si>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</si>
  <si>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</si>
  <si>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</si>
  <si>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</si>
  <si>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</si>
  <si>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</si>
  <si>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</si>
  <si>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</si>
  <si>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</si>
  <si>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</si>
  <si>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</si>
  <si>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</si>
  <si>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</si>
  <si>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</si>
  <si>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</si>
  <si>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</si>
  <si>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</si>
  <si>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</si>
  <si>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</si>
  <si>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</si>
  <si>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</si>
  <si>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</si>
  <si>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</si>
  <si>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</si>
  <si>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</si>
  <si>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</si>
  <si>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</si>
  <si>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</si>
  <si>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</si>
  <si>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</si>
  <si>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</si>
  <si>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</si>
  <si>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</si>
  <si>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</si>
  <si>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</si>
  <si>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</si>
  <si>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</si>
  <si>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</si>
  <si>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</si>
  <si>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</si>
  <si>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</si>
  <si>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</si>
  <si>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</si>
  <si>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</si>
  <si>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</si>
  <si>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</si>
  <si>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</si>
  <si>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</si>
  <si>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</si>
  <si>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</si>
  <si>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</si>
  <si>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</si>
  <si>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</si>
  <si>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</si>
  <si>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</si>
  <si>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</si>
  <si>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</si>
  <si>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</si>
  <si>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</si>
  <si>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</si>
  <si>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</si>
  <si>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</si>
  <si>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</si>
  <si>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</si>
  <si>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</si>
  <si>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</si>
  <si>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</si>
  <si>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</si>
  <si>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</si>
  <si>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</si>
  <si>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</si>
  <si>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</si>
  <si>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</si>
  <si>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</si>
  <si>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</si>
  <si>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</si>
  <si>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</si>
  <si>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</si>
  <si>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</si>
  <si>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</si>
  <si>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</si>
  <si>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</si>
  <si>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</si>
  <si>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</si>
  <si>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</si>
  <si>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</si>
  <si>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</si>
  <si>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</si>
  <si>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</si>
  <si>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</si>
  <si>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</si>
  <si>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</si>
  <si>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</si>
  <si>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</si>
  <si>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</si>
  <si>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</si>
  <si>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</si>
  <si>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</si>
  <si>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</si>
  <si>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</si>
  <si>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</si>
  <si>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</si>
  <si>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</si>
  <si>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</si>
  <si>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</si>
  <si>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</si>
  <si>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</si>
  <si>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</si>
  <si>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</si>
  <si>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</si>
  <si>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</si>
  <si>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</si>
  <si>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</si>
  <si>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</si>
  <si>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</si>
  <si>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</si>
  <si>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</si>
  <si>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</si>
  <si>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</si>
  <si>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</si>
  <si>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</si>
  <si>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</si>
  <si>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</si>
  <si>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</si>
  <si>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</si>
  <si>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</si>
  <si>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</si>
  <si>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</si>
  <si>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</si>
  <si>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</si>
  <si>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</si>
  <si>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</si>
  <si>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</si>
  <si>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</si>
  <si>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</si>
  <si>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</si>
  <si>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</si>
  <si>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</si>
  <si>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</si>
  <si>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</si>
  <si>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</si>
  <si>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</si>
  <si>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</si>
  <si>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</si>
  <si>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</si>
  <si>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</si>
  <si>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</si>
  <si>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</si>
  <si>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</si>
  <si>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</si>
  <si>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</si>
  <si>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</si>
  <si>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</si>
  <si>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</si>
  <si>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</si>
  <si>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</si>
  <si>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</si>
  <si>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</si>
  <si>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</si>
  <si>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</si>
  <si>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</si>
  <si>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</si>
  <si>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</si>
  <si>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</si>
  <si>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</si>
  <si>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</si>
  <si>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</si>
  <si>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</si>
  <si>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</si>
  <si>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</si>
  <si>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</si>
  <si>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</si>
  <si>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</si>
  <si>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</si>
  <si>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</si>
  <si>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</si>
  <si>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</si>
  <si>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</si>
  <si>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</si>
  <si>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</si>
  <si>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</si>
  <si>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</si>
  <si>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</si>
  <si>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</si>
  <si>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</si>
  <si>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</si>
  <si>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</si>
  <si>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</si>
  <si>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</si>
  <si>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</si>
  <si>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</si>
  <si>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</si>
  <si>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</si>
  <si>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</si>
  <si>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</si>
  <si>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</si>
  <si>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</si>
  <si>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</si>
  <si>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</si>
  <si>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</si>
  <si>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</si>
  <si>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</si>
  <si>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</si>
  <si>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</si>
  <si>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</si>
  <si>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</si>
  <si>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</si>
  <si>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</si>
  <si>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</si>
  <si>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</si>
  <si>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</si>
  <si>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</si>
  <si>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</si>
  <si>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</si>
  <si>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</si>
  <si>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</si>
  <si>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</si>
  <si>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</si>
  <si>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</si>
  <si>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</si>
  <si>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</si>
  <si>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</si>
  <si>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</si>
  <si>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</si>
  <si>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</si>
  <si>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</si>
  <si>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</si>
  <si>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</si>
  <si>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</si>
  <si>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</si>
  <si>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</si>
  <si>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</si>
  <si>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</si>
  <si>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</si>
  <si>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</si>
  <si>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</si>
  <si>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</si>
  <si>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</si>
  <si>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</si>
  <si>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</si>
  <si>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</si>
  <si>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</si>
  <si>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</si>
  <si>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</si>
  <si>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</si>
  <si>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</si>
  <si>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</si>
  <si>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</si>
  <si>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</si>
  <si>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</si>
  <si>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</si>
  <si>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</si>
  <si>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</si>
  <si>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</si>
  <si>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</si>
  <si>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</si>
  <si>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</si>
  <si>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</si>
  <si>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</si>
  <si>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</si>
  <si>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</si>
  <si>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</si>
  <si>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</si>
  <si>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</si>
  <si>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</si>
  <si>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</si>
  <si>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</si>
  <si>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</si>
  <si>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</si>
  <si>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</si>
  <si>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</si>
  <si>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</si>
  <si>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</si>
  <si>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</si>
  <si>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</si>
  <si>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</si>
  <si>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</si>
  <si>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</si>
  <si>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</si>
  <si>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</si>
  <si>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</si>
  <si>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</si>
  <si>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</si>
  <si>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</si>
  <si>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</si>
  <si>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</si>
  <si>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</si>
  <si>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</si>
  <si>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</si>
  <si>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</si>
  <si>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</si>
  <si>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</si>
  <si>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</si>
  <si>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</si>
  <si>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</si>
  <si>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</si>
  <si>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</si>
  <si>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</si>
  <si>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</si>
  <si>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</si>
  <si>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</si>
  <si>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</si>
  <si>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</si>
  <si>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</si>
  <si>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</si>
  <si>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</si>
  <si>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</si>
  <si>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</si>
  <si>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</si>
  <si>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</si>
  <si>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</si>
  <si>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</si>
  <si>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</si>
  <si>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</si>
  <si>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</si>
  <si>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</si>
  <si>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</si>
  <si>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</si>
  <si>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</si>
  <si>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</si>
  <si>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</si>
  <si>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</si>
  <si>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</si>
  <si>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</si>
  <si>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</si>
  <si>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</si>
  <si>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</si>
  <si>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</si>
  <si>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</si>
  <si>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</si>
  <si>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</si>
  <si>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</si>
  <si>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</si>
  <si>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</si>
  <si>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</si>
  <si>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</si>
  <si>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</si>
  <si>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</si>
  <si>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</si>
  <si>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</si>
  <si>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</si>
  <si>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</si>
  <si>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</si>
  <si>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</si>
  <si>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</si>
  <si>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</si>
  <si>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</si>
  <si>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</si>
  <si>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</si>
  <si>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</si>
  <si>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</si>
  <si>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</si>
  <si>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</si>
  <si>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</si>
  <si>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</si>
  <si>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</si>
  <si>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</si>
  <si>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</si>
  <si>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</si>
  <si>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</si>
  <si>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</si>
  <si>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</si>
  <si>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</si>
  <si>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</si>
  <si>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</si>
  <si>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</si>
  <si>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</si>
  <si>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</si>
  <si>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</si>
  <si>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</si>
  <si>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</si>
  <si>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</si>
  <si>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</si>
  <si>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</si>
  <si>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</si>
  <si>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</si>
  <si>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</si>
  <si>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</si>
  <si>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</si>
  <si>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</si>
  <si>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</si>
  <si>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</si>
  <si>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</si>
  <si>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</si>
  <si>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</si>
  <si>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</si>
  <si>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</si>
  <si>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</si>
  <si>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</si>
  <si>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</si>
  <si>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</si>
  <si>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</si>
  <si>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</si>
  <si>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</si>
  <si>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</si>
  <si>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</si>
  <si>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</si>
  <si>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</si>
  <si>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</si>
  <si>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</si>
  <si>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</si>
  <si>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</si>
  <si>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</si>
  <si>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</si>
  <si>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</si>
  <si>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</si>
  <si>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</si>
  <si>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</si>
  <si>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</si>
  <si>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</si>
  <si>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</si>
  <si>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</si>
  <si>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</si>
  <si>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</si>
  <si>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</si>
  <si>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</si>
  <si>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</si>
  <si>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</si>
  <si>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</si>
  <si>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</si>
  <si>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</si>
  <si>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</si>
  <si>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</si>
  <si>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</si>
  <si>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</si>
  <si>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</si>
  <si>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</si>
  <si>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</si>
  <si>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</si>
  <si>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</si>
  <si>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</si>
  <si>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</si>
  <si>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</si>
  <si>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</si>
  <si>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</si>
  <si>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</si>
  <si>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</si>
  <si>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</si>
  <si>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</si>
  <si>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</si>
  <si>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</si>
  <si>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</si>
  <si>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</si>
  <si>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</si>
  <si>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</si>
  <si>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</si>
  <si>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</si>
  <si>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</si>
  <si>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</si>
  <si>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</si>
  <si>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</si>
  <si>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</si>
  <si>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</si>
  <si>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</si>
  <si>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</si>
  <si>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</si>
  <si>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</si>
  <si>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</si>
  <si>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</si>
  <si>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</si>
  <si>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</si>
  <si>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</si>
  <si>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</si>
  <si>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</si>
  <si>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</si>
  <si>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</si>
  <si>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</si>
  <si>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</si>
  <si>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</si>
  <si>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</si>
  <si>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</si>
  <si>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</si>
  <si>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</si>
  <si>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</si>
  <si>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</si>
  <si>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</si>
  <si>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</si>
  <si>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</si>
  <si>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</si>
  <si>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</si>
  <si>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</si>
  <si>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</si>
  <si>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</si>
  <si>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</si>
  <si>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</si>
  <si>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</si>
  <si>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</si>
  <si>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</si>
  <si>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</si>
  <si>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</si>
  <si>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</si>
  <si>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</si>
  <si>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</si>
  <si>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</si>
  <si>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</si>
  <si>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</si>
  <si>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</si>
  <si>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</si>
  <si>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</si>
  <si>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</si>
  <si>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</si>
  <si>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</si>
  <si>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</si>
  <si>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</si>
  <si>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</si>
  <si>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</si>
  <si>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</si>
  <si>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</si>
  <si>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</si>
  <si>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</si>
  <si>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</si>
  <si>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</si>
  <si>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</si>
  <si>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</si>
  <si>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</si>
  <si>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</si>
  <si>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</si>
  <si>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</si>
  <si>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</si>
  <si>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</si>
  <si>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</si>
  <si>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</si>
  <si>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</si>
  <si>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</si>
  <si>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</si>
  <si>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</si>
  <si>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</si>
  <si>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</si>
  <si>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</si>
  <si>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</si>
  <si>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</si>
  <si>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</si>
  <si>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</si>
  <si>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</si>
  <si>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</si>
  <si>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</si>
  <si>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</si>
  <si>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</si>
  <si>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</si>
  <si>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</si>
  <si>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</si>
  <si>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</si>
  <si>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</si>
  <si>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</si>
  <si>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</si>
  <si>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</si>
  <si>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</si>
  <si>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</si>
  <si>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</si>
  <si>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</si>
  <si>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</si>
  <si>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</si>
  <si>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</si>
  <si>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</si>
  <si>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</si>
  <si>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</si>
  <si>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</si>
  <si>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</si>
  <si>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</si>
  <si>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</si>
  <si>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</si>
  <si>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</si>
  <si>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</si>
  <si>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</si>
  <si>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</si>
  <si>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</si>
  <si>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</si>
  <si>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</si>
  <si>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</si>
  <si>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</si>
  <si>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</si>
  <si>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</si>
  <si>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</si>
  <si>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</si>
  <si>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</si>
  <si>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</si>
  <si>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</si>
  <si>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</si>
  <si>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</si>
  <si>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</si>
  <si>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</si>
  <si>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</si>
  <si>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</si>
  <si>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</si>
  <si>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</si>
  <si>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</si>
  <si>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</si>
  <si>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</si>
  <si>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</si>
  <si>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</si>
  <si>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</si>
  <si>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</si>
  <si>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</si>
  <si>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</si>
  <si>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</si>
  <si>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</si>
  <si>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</si>
  <si>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</si>
  <si>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</si>
  <si>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</si>
  <si>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</si>
  <si>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</si>
  <si>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</si>
  <si>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</si>
  <si>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</si>
  <si>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</si>
  <si>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</si>
  <si>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</si>
  <si>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</si>
  <si>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</si>
  <si>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</si>
  <si>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</si>
  <si>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</si>
  <si>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</si>
  <si>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</si>
  <si>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</si>
  <si>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</si>
  <si>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</si>
  <si>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</si>
  <si>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</si>
  <si>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</si>
  <si>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</si>
  <si>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</si>
  <si>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</si>
  <si>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</si>
  <si>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</si>
  <si>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</si>
  <si>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</si>
  <si>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</si>
  <si>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</si>
  <si>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</si>
  <si>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</si>
  <si>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</si>
  <si>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</si>
  <si>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</si>
  <si>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</si>
  <si>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</si>
  <si>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</si>
  <si>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</si>
  <si>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</si>
  <si>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</si>
  <si>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</si>
  <si>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</si>
  <si>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</si>
  <si>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</si>
  <si>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</si>
  <si>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</si>
  <si>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</si>
  <si>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</si>
  <si>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</si>
  <si>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</si>
  <si>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</si>
  <si>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</si>
  <si>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</si>
  <si>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</si>
  <si>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</si>
  <si>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</si>
  <si>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</si>
  <si>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</si>
  <si>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</si>
  <si>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</si>
  <si>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</si>
  <si>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</si>
  <si>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</si>
  <si>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</si>
  <si>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</si>
  <si>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</si>
  <si>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</si>
  <si>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</si>
  <si>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</si>
  <si>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</si>
  <si>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</si>
  <si>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</si>
  <si>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</si>
  <si>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</si>
  <si>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</si>
  <si>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</si>
  <si>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</si>
  <si>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</si>
  <si>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</si>
  <si>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</si>
  <si>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</si>
  <si>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</si>
  <si>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</si>
  <si>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</si>
  <si>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</si>
  <si>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</si>
  <si>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</si>
  <si>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</si>
  <si>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</si>
  <si>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</si>
  <si>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</si>
  <si>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</si>
  <si>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</si>
  <si>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</si>
  <si>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</si>
  <si>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</si>
  <si>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</si>
  <si>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</si>
  <si>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</si>
  <si>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</si>
  <si>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</si>
  <si>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</si>
  <si>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</si>
  <si>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</si>
  <si>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</si>
  <si>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</si>
  <si>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</si>
  <si>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</si>
  <si>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</si>
  <si>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</si>
  <si>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</si>
  <si>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</si>
  <si>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</si>
  <si>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</si>
  <si>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</si>
  <si>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</si>
  <si>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</si>
  <si>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</si>
  <si>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</si>
  <si>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</si>
  <si>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</si>
  <si>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</si>
  <si>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</si>
  <si>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</si>
  <si>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</si>
  <si>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</si>
  <si>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</si>
  <si>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</si>
  <si>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</si>
  <si>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</si>
  <si>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</si>
  <si>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</si>
  <si>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</si>
  <si>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</si>
  <si>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</si>
  <si>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</si>
  <si>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</si>
  <si>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</si>
  <si>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</si>
  <si>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</si>
  <si>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</si>
  <si>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</si>
  <si>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</si>
  <si>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</si>
  <si>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</si>
  <si>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</si>
  <si>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</si>
  <si>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</si>
  <si>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</si>
  <si>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</si>
  <si>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</si>
  <si>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</si>
  <si>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</si>
  <si>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</si>
  <si>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</si>
  <si>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</si>
  <si>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</si>
  <si>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</si>
  <si>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</si>
  <si>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</si>
  <si>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</si>
  <si>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</si>
  <si>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</si>
  <si>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</si>
  <si>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</si>
  <si>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</si>
  <si>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</si>
  <si>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</si>
  <si>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</si>
  <si>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</si>
  <si>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</si>
  <si>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</si>
  <si>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</si>
  <si>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</si>
  <si>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</si>
  <si>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</si>
  <si>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</si>
  <si>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</si>
  <si>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</si>
  <si>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</si>
  <si>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</si>
  <si>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</si>
  <si>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</si>
  <si>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</si>
  <si>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</si>
  <si>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</si>
  <si>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</si>
  <si>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</si>
  <si>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</si>
  <si>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</si>
  <si>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</si>
  <si>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</si>
  <si>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</si>
  <si>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</si>
  <si>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</si>
  <si>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</si>
  <si>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</si>
  <si>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</si>
  <si>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</si>
  <si>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</si>
  <si>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</si>
  <si>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</si>
  <si>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</si>
  <si>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</si>
  <si>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</si>
  <si>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</si>
  <si>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</si>
  <si>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</si>
  <si>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</si>
  <si>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</si>
  <si>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</si>
  <si>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</si>
  <si>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</si>
  <si>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</si>
  <si>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</si>
  <si>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</si>
  <si>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</si>
  <si>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</si>
  <si>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</si>
  <si>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</si>
  <si>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</si>
  <si>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</si>
  <si>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</si>
  <si>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</si>
  <si>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</si>
  <si>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</si>
  <si>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</si>
  <si>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</si>
  <si>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</si>
  <si>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</si>
  <si>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</si>
  <si>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</si>
  <si>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</si>
  <si>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</si>
  <si>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</si>
  <si>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</si>
  <si>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</si>
  <si>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</si>
  <si>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</si>
  <si>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</si>
  <si>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</si>
  <si>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</si>
  <si>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</si>
  <si>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</si>
  <si>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</si>
  <si>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</si>
  <si>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</si>
  <si>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</si>
  <si>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</si>
  <si>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</si>
  <si>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</si>
  <si>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</si>
  <si>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</si>
  <si>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</si>
  <si>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</si>
  <si>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</si>
  <si>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</si>
  <si>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</si>
  <si>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</si>
  <si>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</si>
  <si>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</si>
  <si>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</si>
  <si>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</si>
  <si>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</si>
  <si>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</si>
  <si>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</si>
  <si>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</si>
  <si>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</si>
  <si>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</si>
  <si>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</si>
  <si>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</si>
  <si>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</si>
  <si>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</si>
  <si>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</si>
  <si>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</si>
  <si>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</si>
  <si>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</si>
  <si>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</si>
  <si>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</si>
  <si>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</si>
  <si>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</si>
  <si>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</si>
  <si>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</si>
  <si>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</si>
  <si>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</si>
  <si>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</si>
  <si>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</si>
  <si>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</si>
  <si>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</si>
  <si>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</si>
  <si>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</si>
  <si>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</si>
  <si>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</si>
  <si>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</si>
  <si>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</si>
  <si>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</si>
  <si>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</si>
  <si>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</si>
  <si>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</si>
  <si>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</si>
  <si>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</si>
  <si>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</si>
  <si>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</si>
  <si>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</si>
  <si>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</si>
  <si>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</si>
  <si>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</si>
  <si>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</si>
  <si>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</si>
  <si>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</si>
  <si>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</si>
  <si>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</si>
  <si>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</si>
  <si>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</si>
  <si>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</si>
  <si>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</si>
  <si>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</si>
  <si>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</si>
  <si>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</si>
  <si>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</si>
  <si>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</si>
  <si>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</si>
  <si>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</si>
  <si>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</si>
  <si>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</si>
  <si>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</si>
  <si>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</si>
  <si>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</si>
  <si>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</si>
  <si>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</si>
  <si>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</si>
  <si>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</si>
  <si>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</si>
  <si>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</si>
  <si>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</si>
  <si>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</si>
  <si>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</si>
  <si>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</si>
  <si>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</si>
  <si>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</si>
  <si>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</si>
  <si>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</si>
  <si>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</si>
  <si>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</si>
  <si>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</si>
  <si>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</si>
  <si>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</si>
  <si>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</si>
  <si>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</si>
  <si>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</si>
  <si>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</si>
  <si>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</si>
  <si>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</si>
  <si>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</si>
  <si>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</si>
  <si>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</si>
  <si>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</si>
  <si>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</si>
  <si>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</si>
  <si>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</si>
  <si>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</si>
  <si>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</si>
  <si>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</si>
  <si>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</si>
  <si>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</si>
  <si>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</si>
  <si>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</si>
  <si>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</si>
  <si>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</si>
  <si>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</si>
  <si>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</si>
  <si>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</si>
  <si>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</si>
  <si>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</si>
  <si>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</si>
  <si>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</si>
  <si>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</si>
  <si>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</si>
  <si>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</si>
  <si>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</si>
  <si>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</si>
  <si>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</si>
  <si>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</si>
  <si>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</si>
  <si>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</si>
  <si>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</si>
  <si>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</si>
  <si>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</si>
  <si>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</si>
  <si>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</si>
  <si>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</si>
  <si>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</si>
  <si>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</si>
  <si>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</si>
  <si>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</si>
  <si>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</si>
  <si>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</si>
  <si>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</si>
  <si>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</si>
  <si>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</si>
  <si>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</si>
  <si>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</si>
  <si>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</si>
  <si>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</si>
  <si>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</si>
  <si>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</si>
  <si>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</si>
  <si>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</si>
  <si>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</si>
  <si>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</si>
  <si>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</si>
  <si>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</si>
  <si>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</si>
  <si>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</si>
  <si>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</si>
  <si>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</si>
  <si>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</si>
  <si>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</si>
  <si>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</si>
  <si>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</si>
  <si>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</si>
  <si>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</si>
  <si>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</si>
  <si>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</si>
  <si>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</si>
  <si>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</si>
  <si>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</si>
  <si>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</si>
  <si>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</si>
  <si>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</si>
  <si>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</si>
  <si>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</si>
  <si>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</si>
  <si>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</si>
  <si>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</si>
  <si>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</si>
  <si>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</si>
  <si>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</si>
  <si>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</si>
  <si>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</si>
  <si>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</si>
  <si>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</si>
  <si>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</si>
  <si>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</si>
  <si>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</si>
  <si>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</si>
  <si>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</si>
  <si>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</si>
  <si>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</si>
  <si>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</si>
  <si>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</si>
  <si>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</si>
  <si>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</si>
  <si>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</si>
  <si>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</si>
  <si>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</si>
  <si>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</si>
  <si>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</si>
  <si>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</si>
  <si>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</si>
  <si>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</si>
  <si>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</si>
  <si>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</si>
  <si>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</si>
  <si>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</si>
  <si>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</si>
  <si>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</si>
  <si>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</si>
  <si>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</si>
  <si>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</si>
  <si>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</si>
  <si>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</si>
  <si>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</si>
  <si>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</si>
  <si>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</si>
  <si>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</si>
  <si>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</si>
  <si>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</si>
  <si>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</si>
  <si>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</si>
  <si>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</si>
  <si>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</si>
  <si>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</si>
  <si>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</si>
  <si>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</si>
  <si>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</si>
  <si>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</si>
  <si>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</si>
  <si>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</si>
  <si>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</si>
  <si>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</si>
  <si>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</si>
  <si>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</si>
  <si>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</si>
  <si>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</si>
  <si>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</si>
  <si>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</si>
  <si>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</si>
  <si>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</si>
  <si>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</si>
  <si>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</si>
  <si>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</si>
  <si>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</si>
  <si>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</si>
  <si>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</si>
  <si>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</si>
  <si>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</si>
  <si>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</si>
  <si>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</si>
  <si>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</si>
  <si>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</si>
  <si>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</si>
  <si>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</si>
  <si>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</si>
  <si>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</si>
  <si>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</si>
  <si>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</si>
  <si>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</si>
  <si>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</si>
  <si>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</si>
  <si>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</si>
  <si>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</si>
  <si>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</si>
  <si>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</si>
  <si>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</si>
  <si>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</si>
  <si>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</si>
  <si>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</si>
  <si>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</si>
  <si>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</si>
  <si>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</si>
  <si>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</si>
  <si>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</si>
  <si>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</si>
  <si>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</si>
  <si>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</si>
  <si>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</si>
  <si>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</si>
  <si>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</si>
  <si>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</si>
  <si>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</si>
  <si>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</si>
  <si>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</si>
  <si>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</si>
  <si>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</si>
  <si>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</si>
  <si>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</si>
  <si>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</si>
  <si>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</si>
  <si>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</si>
  <si>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</si>
  <si>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</si>
  <si>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</si>
  <si>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</si>
  <si>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</si>
  <si>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</si>
  <si>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</si>
  <si>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</si>
  <si>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</si>
  <si>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</si>
  <si>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</si>
  <si>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</si>
  <si>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</si>
  <si>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</si>
  <si>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</si>
  <si>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</si>
  <si>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</si>
  <si>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</si>
  <si>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</si>
  <si>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</si>
  <si>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</si>
  <si>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</si>
  <si>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</si>
  <si>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</si>
  <si>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</si>
  <si>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</si>
  <si>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</si>
  <si>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</si>
  <si>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</si>
  <si>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</si>
  <si>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</si>
  <si>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</si>
  <si>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</si>
  <si>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</si>
  <si>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</si>
  <si>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</si>
  <si>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</si>
  <si>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</si>
  <si>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</si>
  <si>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</si>
  <si>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</si>
  <si>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</si>
  <si>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</si>
  <si>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</si>
  <si>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</si>
  <si>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</si>
  <si>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</si>
  <si>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</si>
  <si>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</si>
  <si>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</si>
  <si>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</si>
  <si>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</si>
  <si>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</si>
  <si>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</si>
  <si>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</si>
  <si>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</si>
  <si>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</si>
  <si>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</si>
  <si>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</si>
  <si>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</si>
  <si>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</si>
  <si>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</si>
  <si>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</si>
  <si>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</si>
  <si>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</si>
  <si>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</si>
  <si>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</si>
  <si>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</si>
  <si>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</si>
  <si>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</si>
  <si>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</si>
  <si>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</si>
  <si>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</si>
  <si>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</si>
  <si>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</si>
  <si>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</si>
  <si>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</si>
  <si>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</si>
  <si>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</si>
  <si>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</si>
  <si>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</si>
  <si>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</si>
  <si>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</si>
  <si>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</si>
  <si>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</si>
  <si>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</si>
  <si>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</si>
  <si>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</si>
  <si>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</si>
  <si>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</si>
  <si>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</si>
  <si>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</si>
  <si>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</si>
  <si>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</si>
  <si>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</si>
  <si>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</si>
  <si>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</si>
  <si>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</si>
  <si>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</si>
  <si>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</si>
  <si>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</si>
  <si>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</si>
  <si>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</si>
  <si>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</si>
  <si>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</si>
  <si>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</si>
  <si>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</si>
  <si>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</si>
  <si>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</si>
  <si>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</si>
  <si>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</si>
  <si>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</si>
  <si>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</si>
  <si>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</si>
  <si>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</si>
  <si>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</si>
  <si>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</si>
  <si>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</si>
  <si>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</si>
  <si>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</si>
  <si>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</si>
  <si>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</si>
  <si>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</si>
  <si>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</si>
  <si>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</si>
  <si>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</si>
  <si>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</si>
  <si>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</si>
  <si>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</si>
  <si>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</si>
  <si>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</si>
  <si>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</si>
  <si>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</si>
  <si>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</si>
  <si>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</si>
  <si>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</si>
  <si>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</si>
  <si>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</si>
  <si>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</si>
  <si>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</si>
  <si>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</si>
  <si>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</si>
  <si>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</si>
  <si>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</si>
  <si>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</si>
  <si>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</si>
  <si>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</si>
  <si>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</si>
  <si>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</si>
  <si>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</si>
  <si>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</si>
  <si>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</si>
  <si>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</si>
  <si>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</si>
  <si>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</si>
  <si>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</si>
  <si>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</si>
  <si>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</si>
  <si>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</si>
  <si>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</si>
  <si>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</si>
  <si>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</si>
  <si>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</si>
  <si>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</si>
  <si>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</si>
  <si>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</si>
  <si>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</si>
  <si>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</si>
  <si>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</si>
  <si>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</si>
  <si>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</si>
  <si>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</si>
  <si>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</si>
  <si>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</si>
  <si>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</si>
  <si>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</si>
  <si>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</si>
  <si>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</si>
  <si>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</si>
  <si>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</si>
  <si>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</si>
  <si>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</si>
  <si>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</si>
  <si>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</si>
  <si>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</si>
  <si>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</si>
  <si>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</si>
  <si>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</si>
  <si>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</si>
  <si>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</si>
  <si>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</si>
  <si>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</si>
  <si>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</si>
  <si>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</si>
  <si>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</si>
  <si>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</si>
  <si>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</si>
  <si>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</si>
  <si>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</si>
  <si>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</si>
  <si>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</si>
  <si>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</si>
  <si>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</si>
  <si>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</si>
  <si>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</si>
  <si>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</si>
  <si>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</si>
  <si>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</si>
  <si>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</si>
  <si>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</si>
  <si>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</si>
  <si>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</si>
  <si>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</si>
  <si>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</si>
  <si>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</si>
  <si>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</si>
  <si>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</si>
  <si>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</si>
  <si>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</si>
  <si>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</si>
  <si>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</si>
  <si>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</si>
  <si>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</si>
  <si>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</si>
  <si>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</si>
  <si>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</si>
  <si>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</si>
  <si>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</si>
  <si>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</si>
  <si>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</si>
  <si>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</si>
  <si>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</si>
  <si>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</si>
  <si>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</si>
  <si>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</si>
  <si>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</si>
  <si>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</si>
  <si>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</si>
  <si>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</si>
  <si>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</si>
  <si>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</si>
  <si>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</si>
  <si>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</si>
  <si>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</si>
  <si>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</si>
  <si>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</si>
  <si>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</si>
  <si>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</si>
  <si>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</si>
  <si>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</si>
  <si>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</si>
  <si>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</si>
  <si>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</si>
  <si>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</si>
  <si>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</si>
  <si>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</si>
  <si>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</si>
  <si>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</si>
  <si>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</si>
  <si>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</si>
  <si>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</si>
  <si>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</si>
  <si>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</si>
  <si>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</si>
  <si>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</si>
  <si>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</si>
  <si>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</si>
  <si>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</si>
  <si>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</si>
  <si>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</si>
  <si>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</si>
  <si>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</si>
  <si>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</si>
  <si>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</si>
  <si>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</si>
  <si>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</si>
  <si>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</si>
  <si>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</si>
  <si>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</si>
  <si>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</si>
  <si>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</si>
  <si>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</si>
  <si>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</si>
  <si>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</si>
  <si>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</si>
  <si>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</si>
  <si>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</si>
  <si>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</si>
  <si>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</si>
  <si>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</si>
  <si>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</si>
  <si>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</si>
  <si>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</si>
  <si>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</si>
  <si>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</si>
  <si>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</si>
  <si>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</si>
  <si>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</si>
  <si>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</si>
  <si>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</si>
  <si>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</si>
  <si>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</si>
  <si>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</si>
  <si>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</si>
  <si>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</si>
  <si>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</si>
  <si>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</si>
  <si>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</si>
  <si>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</si>
  <si>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</si>
  <si>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</si>
  <si>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</si>
  <si>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</si>
  <si>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</si>
  <si>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</si>
  <si>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</si>
  <si>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</si>
  <si>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</si>
  <si>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</si>
  <si>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</si>
  <si>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</si>
  <si>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</si>
  <si>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</si>
  <si>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</si>
  <si>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</si>
  <si>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</si>
  <si>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</si>
  <si>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</si>
  <si>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</si>
  <si>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</si>
  <si>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</si>
  <si>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</si>
  <si>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</si>
  <si>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</si>
  <si>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</si>
  <si>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</si>
  <si>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</si>
  <si>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</si>
  <si>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</si>
  <si>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</si>
  <si>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</si>
  <si>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</si>
  <si>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</si>
  <si>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</si>
  <si>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</si>
  <si>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</si>
  <si>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</si>
  <si>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</si>
  <si>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</si>
  <si>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</si>
  <si>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</si>
  <si>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</si>
  <si>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</si>
  <si>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</si>
  <si>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</si>
  <si>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</si>
  <si>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</si>
  <si>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</si>
  <si>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</si>
  <si>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</si>
  <si>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</si>
  <si>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</si>
  <si>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</si>
  <si>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</si>
  <si>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</si>
  <si>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</si>
  <si>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</si>
  <si>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</si>
  <si>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</si>
  <si>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</si>
  <si>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</si>
  <si>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</si>
  <si>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</si>
  <si>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</si>
  <si>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</si>
  <si>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</si>
  <si>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</si>
  <si>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</si>
  <si>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</si>
  <si>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</si>
  <si>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</si>
  <si>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</si>
  <si>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</si>
  <si>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</si>
  <si>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</si>
  <si>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</si>
  <si>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</si>
  <si>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</si>
  <si>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</si>
  <si>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</si>
  <si>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</si>
  <si>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</si>
  <si>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</si>
  <si>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</si>
  <si>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</si>
  <si>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</si>
  <si>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</si>
  <si>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</si>
  <si>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</si>
  <si>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</si>
  <si>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</si>
  <si>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</si>
  <si>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</si>
  <si>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</si>
  <si>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</si>
  <si>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</si>
  <si>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</si>
  <si>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</si>
  <si>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</si>
  <si>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</si>
  <si>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</si>
  <si>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</si>
  <si>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</si>
  <si>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</si>
  <si>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</si>
  <si>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</si>
  <si>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</si>
  <si>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</si>
  <si>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</si>
  <si>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</si>
  <si>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</si>
  <si>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</si>
  <si>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</si>
  <si>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</si>
  <si>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</si>
  <si>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</si>
  <si>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</si>
  <si>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</si>
  <si>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</si>
  <si>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</si>
  <si>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</si>
  <si>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</si>
  <si>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</si>
  <si>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</si>
  <si>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</si>
  <si>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</si>
  <si>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</si>
  <si>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</si>
  <si>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</si>
  <si>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</si>
  <si>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</si>
  <si>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</si>
  <si>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</si>
  <si>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</si>
  <si>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</si>
  <si>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</si>
  <si>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</si>
  <si>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</si>
  <si>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</si>
  <si>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</si>
  <si>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</si>
  <si>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</si>
  <si>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</si>
  <si>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</si>
  <si>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</si>
  <si>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</si>
  <si>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</si>
  <si>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</si>
  <si>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</si>
  <si>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</si>
  <si>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</si>
  <si>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</si>
  <si>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</si>
  <si>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</si>
  <si>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</si>
  <si>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</si>
  <si>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</si>
  <si>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</si>
  <si>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</si>
  <si>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</si>
  <si>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</si>
  <si>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</si>
  <si>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</si>
  <si>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</si>
  <si>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</si>
  <si>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</si>
  <si>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</si>
  <si>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</si>
  <si>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</si>
  <si>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</si>
  <si>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</si>
  <si>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</si>
  <si>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</si>
  <si>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</si>
  <si>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</si>
  <si>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</si>
  <si>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</si>
  <si>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</si>
  <si>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</si>
  <si>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</si>
  <si>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</si>
  <si>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</si>
  <si>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</si>
  <si>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</si>
  <si>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</si>
  <si>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</si>
  <si>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</si>
  <si>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</si>
  <si>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</si>
  <si>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</si>
  <si>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</si>
  <si>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</si>
  <si>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</si>
  <si>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</si>
  <si>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</si>
  <si>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</si>
  <si>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</si>
  <si>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</si>
  <si>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</si>
  <si>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</si>
  <si>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</si>
  <si>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</si>
  <si>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</si>
  <si>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</si>
  <si>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</si>
  <si>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</si>
  <si>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</si>
  <si>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</si>
  <si>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</si>
  <si>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</si>
  <si>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</si>
  <si>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</si>
  <si>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</si>
  <si>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</si>
  <si>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</si>
  <si>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</si>
  <si>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</si>
  <si>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</si>
  <si>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</si>
  <si>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</si>
  <si>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</si>
  <si>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</si>
  <si>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</si>
  <si>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</si>
  <si>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</si>
  <si>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</si>
  <si>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</si>
  <si>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</si>
  <si>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</si>
  <si>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</si>
  <si>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</si>
  <si>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</si>
  <si>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</si>
  <si>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</si>
  <si>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</si>
  <si>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</si>
  <si>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</si>
  <si>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</si>
  <si>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</si>
  <si>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</si>
  <si>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</si>
  <si>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</si>
  <si>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</si>
  <si>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</si>
  <si>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</si>
  <si>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</si>
  <si>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</si>
  <si>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</si>
  <si>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</si>
  <si>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</si>
  <si>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</si>
  <si>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</si>
  <si>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</si>
  <si>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</si>
  <si>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</si>
  <si>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</si>
  <si>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</si>
  <si>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</si>
  <si>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</si>
  <si>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</si>
  <si>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</si>
  <si>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</si>
  <si>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</si>
  <si>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</si>
  <si>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</si>
  <si>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</si>
  <si>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</si>
  <si>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</si>
  <si>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</si>
  <si>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</si>
  <si>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</si>
  <si>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</si>
  <si>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</si>
  <si>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</si>
  <si>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</si>
  <si>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</si>
  <si>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</si>
  <si>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</si>
  <si>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</si>
  <si>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</si>
  <si>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</si>
  <si>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</si>
  <si>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</si>
  <si>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</si>
  <si>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</si>
  <si>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</si>
  <si>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</si>
  <si>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</si>
  <si>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</si>
  <si>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</si>
  <si>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</si>
  <si>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</si>
  <si>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</si>
  <si>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</si>
  <si>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</si>
  <si>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</si>
  <si>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</si>
  <si>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</si>
  <si>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</si>
  <si>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</si>
  <si>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</si>
  <si>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</si>
  <si>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</si>
  <si>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</si>
  <si>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</si>
  <si>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</si>
  <si>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</si>
  <si>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</si>
  <si>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</si>
  <si>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</si>
  <si>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</si>
  <si>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</si>
  <si>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</si>
  <si>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</si>
  <si>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</si>
  <si>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</si>
  <si>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</si>
  <si>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</si>
  <si>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</si>
  <si>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</si>
  <si>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</si>
  <si>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</si>
  <si>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</si>
  <si>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</si>
  <si>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</si>
  <si>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</si>
  <si>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</si>
  <si>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</si>
  <si>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</si>
  <si>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</si>
  <si>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</si>
  <si>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</si>
  <si>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</si>
  <si>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</si>
  <si>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</si>
  <si>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</si>
  <si>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</si>
  <si>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</si>
  <si>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</si>
  <si>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</si>
  <si>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</si>
  <si>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</si>
  <si>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</si>
  <si>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</si>
  <si>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</si>
  <si>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</si>
  <si>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</si>
  <si>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</si>
  <si>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</si>
  <si>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</si>
  <si>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</si>
  <si>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</si>
  <si>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</si>
  <si>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</si>
  <si>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</si>
  <si>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</si>
  <si>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</si>
  <si>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</si>
  <si>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</si>
  <si>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</si>
  <si>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</si>
  <si>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</si>
  <si>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</si>
  <si>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</si>
  <si>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</si>
  <si>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</si>
  <si>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</si>
  <si>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</si>
  <si>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</si>
  <si>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</si>
  <si>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</si>
  <si>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</si>
  <si>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</si>
  <si>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</si>
  <si>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</si>
  <si>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</si>
  <si>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</si>
  <si>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</si>
  <si>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</si>
  <si>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</si>
  <si>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</si>
  <si>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</si>
  <si>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</si>
  <si>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</si>
  <si>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</si>
  <si>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</si>
  <si>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</si>
  <si>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</si>
  <si>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</si>
  <si>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</si>
  <si>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</si>
  <si>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</si>
  <si>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</si>
  <si>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</si>
  <si>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</si>
  <si>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</si>
  <si>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</si>
  <si>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</si>
  <si>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</si>
  <si>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</si>
  <si>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</si>
  <si>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</si>
  <si>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</si>
  <si>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</si>
  <si>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</si>
  <si>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</si>
  <si>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</si>
  <si>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</si>
  <si>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</si>
  <si>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</si>
  <si>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</si>
  <si>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</si>
  <si>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</si>
  <si>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</si>
  <si>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</si>
  <si>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</si>
  <si>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</si>
  <si>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</si>
  <si>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</si>
  <si>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</si>
  <si>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</si>
  <si>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</si>
  <si>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</si>
  <si>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</si>
  <si>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</si>
  <si>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</si>
  <si>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</si>
  <si>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</si>
  <si>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</si>
  <si>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</si>
  <si>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</si>
  <si>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</si>
  <si>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</si>
  <si>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</si>
  <si>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</si>
  <si>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</si>
  <si>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</si>
  <si>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</si>
  <si>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</si>
  <si>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</si>
  <si>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</si>
  <si>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</si>
  <si>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</si>
  <si>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</si>
  <si>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</si>
  <si>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</si>
  <si>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</si>
  <si>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</si>
  <si>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</si>
  <si>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</si>
  <si>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</si>
  <si>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</si>
  <si>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</si>
  <si>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</si>
  <si>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</si>
  <si>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</si>
  <si>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</si>
  <si>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</si>
  <si>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</si>
  <si>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</si>
  <si>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</si>
  <si>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</si>
  <si>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</si>
  <si>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</si>
  <si>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</si>
  <si>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</si>
  <si>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</si>
  <si>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</si>
  <si>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</si>
  <si>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</si>
  <si>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</si>
  <si>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</si>
  <si>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</si>
  <si>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</si>
  <si>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</si>
  <si>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</si>
  <si>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</si>
  <si>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</si>
  <si>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</si>
  <si>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</si>
  <si>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</si>
  <si>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</si>
  <si>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</si>
  <si>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</si>
  <si>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</si>
  <si>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</si>
  <si>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</si>
  <si>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</si>
  <si>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</si>
  <si>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</si>
  <si>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</si>
  <si>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</si>
  <si>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</si>
  <si>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</si>
  <si>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</si>
  <si>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</si>
  <si>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</si>
  <si>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</si>
  <si>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</si>
  <si>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</si>
  <si>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</si>
  <si>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</si>
  <si>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</si>
  <si>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</si>
  <si>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</si>
  <si>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</si>
  <si>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</si>
  <si>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</si>
  <si>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</si>
  <si>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</si>
  <si>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</si>
  <si>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</si>
  <si>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</si>
  <si>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</si>
  <si>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</si>
  <si>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</si>
  <si>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</si>
  <si>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</si>
  <si>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</si>
  <si>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</si>
  <si>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</si>
  <si>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</si>
  <si>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</si>
  <si>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</si>
  <si>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</si>
  <si>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</si>
  <si>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</si>
  <si>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</si>
  <si>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</si>
  <si>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</si>
  <si>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</si>
  <si>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</si>
  <si>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</si>
  <si>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</si>
  <si>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</si>
  <si>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</si>
  <si>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</si>
  <si>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</si>
  <si>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</si>
  <si>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</si>
  <si>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</si>
  <si>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</si>
  <si>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</si>
  <si>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</si>
  <si>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</si>
  <si>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</si>
  <si>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</si>
  <si>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</si>
  <si>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</si>
  <si>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</si>
  <si>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</si>
  <si>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</si>
  <si>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</si>
  <si>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</si>
  <si>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</si>
  <si>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</si>
  <si>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</si>
  <si>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</si>
  <si>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</si>
  <si>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</si>
  <si>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</si>
  <si>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</si>
  <si>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</si>
  <si>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</si>
  <si>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</si>
  <si>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</si>
  <si>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</si>
  <si>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</si>
  <si>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</si>
  <si>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</si>
  <si>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</si>
  <si>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</si>
  <si>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</si>
  <si>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</si>
  <si>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</si>
  <si>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</si>
  <si>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</si>
  <si>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</si>
  <si>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</si>
  <si>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</si>
  <si>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</si>
  <si>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</si>
  <si>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</si>
  <si>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</si>
  <si>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</si>
  <si>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</si>
  <si>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</si>
  <si>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</si>
  <si>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</si>
  <si>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</si>
  <si>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</si>
  <si>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</si>
  <si>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</si>
  <si>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</si>
  <si>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</si>
  <si>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</si>
  <si>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</si>
  <si>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</si>
  <si>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</si>
  <si>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</si>
  <si>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</si>
  <si>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</si>
  <si>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</si>
  <si>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</si>
  <si>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</si>
  <si>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</si>
  <si>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</si>
  <si>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</si>
  <si>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</si>
  <si>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</si>
  <si>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</si>
  <si>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</si>
  <si>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</si>
  <si>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</si>
  <si>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</si>
  <si>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</si>
  <si>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</si>
  <si>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</si>
  <si>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</si>
  <si>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</si>
  <si>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</si>
  <si>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</si>
  <si>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</si>
  <si>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</si>
  <si>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</si>
  <si>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</si>
  <si>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</si>
  <si>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</si>
  <si>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</si>
  <si>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</si>
  <si>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</si>
  <si>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</si>
  <si>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</si>
  <si>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</si>
  <si>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</si>
  <si>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</si>
  <si>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</si>
  <si>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</si>
  <si>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</si>
  <si>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</si>
  <si>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</si>
  <si>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</si>
  <si>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</si>
  <si>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</si>
  <si>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</si>
  <si>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</si>
  <si>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</si>
  <si>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</si>
  <si>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</si>
  <si>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</si>
  <si>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</si>
  <si>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</si>
  <si>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</si>
  <si>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</si>
  <si>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</si>
  <si>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</si>
  <si>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</si>
  <si>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</si>
  <si>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</si>
  <si>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</si>
  <si>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</si>
  <si>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</si>
  <si>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</si>
  <si>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</si>
  <si>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</si>
  <si>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</si>
  <si>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</si>
  <si>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</si>
  <si>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</si>
  <si>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</si>
  <si>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</si>
  <si>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</si>
  <si>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</si>
  <si>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</si>
  <si>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</si>
  <si>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</si>
  <si>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</si>
  <si>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</si>
  <si>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</si>
  <si>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</si>
  <si>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</si>
  <si>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</si>
  <si>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</si>
  <si>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</si>
  <si>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</si>
  <si>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</si>
  <si>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</si>
  <si>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</si>
  <si>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</si>
  <si>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</si>
  <si>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</si>
  <si>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</si>
  <si>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</si>
  <si>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</si>
  <si>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</si>
  <si>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</si>
  <si>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</si>
  <si>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</si>
  <si>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</si>
  <si>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</si>
  <si>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</si>
  <si>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</si>
  <si>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</si>
  <si>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</si>
  <si>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</si>
  <si>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</si>
  <si>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</si>
  <si>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</si>
  <si>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</si>
  <si>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</si>
  <si>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</si>
  <si>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</si>
  <si>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</si>
  <si>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</si>
  <si>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</si>
  <si>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</si>
  <si>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</si>
  <si>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</si>
  <si>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</si>
  <si>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</si>
  <si>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</si>
  <si>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</si>
  <si>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</si>
  <si>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</si>
  <si>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</si>
  <si>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</si>
  <si>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</si>
  <si>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</si>
  <si>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</si>
  <si>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</si>
  <si>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</si>
  <si>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</si>
  <si>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</si>
  <si>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</si>
  <si>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</si>
  <si>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</si>
  <si>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</si>
  <si>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</si>
  <si>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</si>
  <si>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</si>
  <si>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</si>
  <si>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</si>
  <si>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</si>
  <si>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</si>
  <si>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</si>
  <si>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</si>
  <si>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</si>
  <si>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</si>
  <si>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</si>
  <si>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</si>
  <si>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</si>
  <si>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</si>
  <si>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</si>
  <si>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</si>
  <si>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</si>
  <si>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</si>
  <si>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</si>
  <si>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</si>
  <si>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</si>
  <si>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</si>
  <si>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</si>
  <si>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</si>
  <si>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</si>
  <si>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</si>
  <si>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</si>
  <si>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</si>
  <si>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</si>
  <si>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</si>
  <si>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</si>
  <si>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</si>
  <si>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</si>
  <si>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</si>
  <si>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</si>
  <si>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</si>
  <si>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</si>
  <si>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</si>
  <si>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</si>
  <si>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</si>
  <si>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</si>
  <si>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</si>
  <si>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</si>
  <si>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</si>
  <si>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</si>
  <si>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</si>
  <si>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</si>
  <si>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</si>
  <si>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</si>
  <si>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</si>
  <si>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</si>
  <si>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</si>
  <si>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</si>
  <si>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</si>
  <si>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</si>
  <si>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</si>
  <si>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</si>
  <si>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</si>
  <si>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</si>
  <si>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</si>
  <si>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</si>
  <si>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</si>
  <si>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</si>
  <si>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</si>
  <si>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</si>
  <si>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</si>
  <si>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</si>
  <si>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</si>
  <si>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</si>
  <si>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</si>
  <si>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</si>
  <si>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</si>
  <si>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</si>
  <si>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</si>
  <si>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</si>
  <si>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</si>
  <si>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</si>
  <si>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</si>
  <si>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</si>
  <si>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</si>
  <si>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</si>
  <si>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</si>
  <si>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</si>
  <si>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</si>
  <si>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</si>
  <si>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</si>
  <si>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</si>
  <si>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</si>
  <si>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</si>
  <si>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</si>
  <si>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</si>
  <si>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</si>
  <si>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</si>
  <si>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</si>
  <si>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</si>
  <si>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</si>
  <si>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</si>
  <si>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</si>
  <si>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</si>
  <si>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</si>
  <si>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</si>
  <si>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</si>
  <si>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</si>
  <si>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</si>
  <si>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</si>
  <si>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</si>
  <si>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</si>
  <si>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</si>
  <si>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</si>
  <si>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</si>
  <si>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</si>
  <si>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</si>
  <si>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</si>
  <si>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</si>
  <si>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</si>
  <si>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</si>
  <si>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</si>
  <si>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</si>
  <si>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</si>
  <si>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</si>
  <si>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</si>
  <si>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</si>
  <si>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</si>
  <si>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</si>
  <si>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</si>
  <si>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</si>
  <si>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</si>
  <si>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</si>
  <si>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</si>
  <si>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</si>
  <si>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</si>
  <si>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</si>
  <si>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</si>
  <si>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</si>
  <si>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</si>
  <si>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</si>
  <si>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</si>
  <si>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</si>
  <si>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</si>
  <si>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</si>
  <si>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</si>
  <si>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</si>
  <si>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</si>
  <si>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</si>
  <si>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</si>
  <si>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</si>
  <si>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</si>
  <si>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</si>
  <si>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</si>
  <si>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</si>
  <si>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</si>
  <si>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</si>
  <si>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</si>
  <si>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</si>
  <si>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</si>
  <si>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</si>
  <si>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</si>
  <si>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</si>
  <si>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</si>
  <si>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</si>
  <si>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</si>
  <si>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</si>
  <si>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</si>
  <si>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</si>
  <si>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</si>
  <si>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</si>
  <si>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</si>
  <si>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</si>
  <si>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</si>
  <si>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</si>
  <si>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</si>
  <si>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</si>
  <si>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</si>
  <si>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</si>
  <si>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</si>
  <si>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</si>
  <si>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</si>
  <si>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</si>
  <si>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</si>
  <si>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</si>
  <si>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</si>
  <si>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</si>
  <si>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</si>
  <si>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</si>
  <si>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</si>
  <si>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</si>
  <si>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</si>
  <si>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</si>
  <si>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</si>
  <si>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</si>
  <si>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</si>
  <si>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</si>
  <si>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</si>
  <si>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</si>
  <si>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</si>
  <si>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</si>
  <si>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</si>
  <si>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</si>
  <si>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</si>
  <si>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</si>
  <si>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</si>
  <si>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</si>
  <si>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</si>
  <si>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</si>
  <si>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</si>
  <si>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</si>
  <si>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</si>
  <si>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</si>
  <si>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</si>
  <si>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</si>
  <si>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</si>
  <si>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</si>
  <si>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</si>
  <si>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</si>
  <si>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</si>
  <si>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</si>
  <si>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</si>
  <si>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</si>
  <si>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</si>
  <si>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</si>
  <si>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</si>
  <si>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</si>
  <si>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</si>
  <si>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</si>
  <si>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</si>
  <si>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</si>
  <si>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</si>
  <si>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</si>
  <si>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</si>
  <si>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</si>
  <si>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</si>
  <si>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</si>
  <si>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</si>
  <si>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</si>
  <si>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</si>
  <si>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</si>
  <si>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</si>
  <si>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</si>
  <si>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</si>
  <si>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</si>
  <si>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</si>
  <si>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</si>
  <si>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</si>
  <si>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</si>
  <si>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</si>
  <si>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</si>
  <si>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</si>
  <si>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</si>
  <si>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</si>
  <si>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</si>
  <si>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</si>
  <si>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</si>
  <si>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</si>
  <si>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</si>
  <si>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</si>
  <si>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</si>
  <si>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</si>
  <si>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</si>
  <si>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</si>
  <si>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</si>
  <si>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</si>
  <si>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</si>
  <si>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</si>
  <si>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</si>
  <si>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</si>
  <si>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</si>
  <si>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</si>
  <si>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</si>
  <si>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</si>
  <si>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</si>
  <si>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</si>
  <si>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</si>
  <si>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</si>
  <si>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</si>
  <si>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</si>
  <si>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</si>
  <si>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</si>
  <si>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</si>
  <si>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</si>
  <si>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</si>
  <si>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</si>
  <si>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</si>
  <si>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</si>
  <si>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</si>
  <si>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</si>
  <si>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</si>
  <si>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</si>
  <si>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</si>
  <si>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</si>
  <si>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</si>
  <si>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</si>
  <si>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</si>
  <si>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</si>
  <si>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</si>
  <si>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</si>
  <si>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</si>
  <si>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</si>
  <si>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</si>
  <si>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</si>
  <si>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</si>
  <si>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</si>
  <si>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</si>
  <si>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</si>
  <si>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</si>
  <si>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</si>
  <si>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</si>
  <si>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</si>
  <si>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</si>
  <si>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</si>
  <si>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</si>
  <si>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</si>
  <si>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</si>
  <si>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</si>
  <si>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</si>
  <si>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</si>
  <si>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</si>
  <si>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</si>
  <si>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</si>
  <si>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</si>
  <si>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</si>
  <si>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</si>
  <si>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</si>
  <si>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</si>
  <si>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</si>
  <si>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</si>
  <si>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</si>
  <si>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</si>
  <si>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</si>
  <si>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</si>
  <si>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</si>
  <si>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</si>
  <si>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</si>
  <si>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</si>
  <si>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</si>
  <si>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</si>
  <si>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</si>
  <si>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</si>
  <si>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</si>
  <si>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</si>
  <si>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</si>
  <si>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</si>
  <si>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</si>
  <si>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</si>
  <si>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</si>
  <si>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</si>
  <si>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</si>
  <si>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</si>
  <si>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</si>
  <si>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</si>
  <si>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</si>
  <si>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</si>
  <si>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</si>
  <si>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</si>
  <si>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</si>
  <si>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</si>
  <si>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</si>
  <si>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</si>
  <si>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</si>
  <si>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</si>
  <si>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</si>
  <si>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</si>
  <si>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</si>
  <si>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</si>
  <si>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</si>
  <si>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</si>
  <si>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</si>
  <si>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</si>
  <si>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</si>
  <si>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</si>
  <si>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</si>
  <si>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</si>
  <si>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</si>
  <si>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</si>
  <si>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</si>
  <si>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</si>
  <si>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</si>
  <si>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</si>
  <si>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</si>
  <si>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</si>
  <si>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</si>
  <si>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</si>
  <si>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</si>
  <si>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</si>
  <si>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</si>
  <si>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</si>
  <si>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</si>
  <si>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</si>
  <si>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</si>
  <si>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</si>
  <si>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</si>
  <si>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</si>
  <si>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</si>
  <si>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</si>
  <si>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</si>
  <si>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</si>
  <si>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</si>
  <si>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</si>
  <si>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</si>
  <si>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</si>
  <si>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</si>
  <si>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</si>
  <si>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</si>
  <si>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</si>
  <si>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</si>
  <si>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</si>
  <si>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</si>
  <si>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</si>
  <si>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</si>
  <si>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</si>
  <si>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</si>
  <si>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</si>
  <si>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</si>
  <si>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</si>
  <si>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</si>
  <si>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</si>
  <si>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</si>
  <si>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</si>
  <si>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</si>
  <si>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</si>
  <si>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</si>
  <si>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</si>
  <si>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</si>
  <si>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</si>
  <si>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</si>
  <si>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</si>
  <si>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</si>
  <si>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</si>
  <si>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</si>
  <si>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</si>
  <si>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</si>
  <si>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</si>
  <si>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</si>
  <si>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</si>
  <si>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</si>
  <si>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</si>
  <si>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</si>
  <si>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</si>
  <si>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</si>
  <si>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</si>
  <si>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</si>
  <si>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</si>
  <si>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</si>
  <si>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</si>
  <si>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</si>
  <si>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</si>
  <si>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</si>
  <si>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</si>
  <si>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</si>
  <si>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</si>
  <si>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</si>
  <si>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</si>
  <si>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</si>
  <si>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</si>
  <si>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</si>
  <si>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</si>
  <si>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</si>
  <si>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</si>
  <si>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</si>
  <si>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</si>
  <si>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</si>
  <si>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</si>
  <si>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</si>
  <si>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</si>
  <si>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</si>
  <si>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</si>
  <si>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</si>
  <si>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</si>
  <si>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</si>
  <si>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</si>
  <si>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</si>
  <si>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</si>
  <si>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</si>
  <si>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</si>
  <si>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</si>
  <si>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</si>
  <si>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</si>
  <si>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</si>
  <si>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</si>
  <si>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</si>
  <si>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</si>
  <si>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</si>
  <si>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</si>
  <si>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</si>
  <si>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</si>
  <si>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</si>
  <si>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</si>
  <si>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</si>
  <si>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</si>
  <si>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</si>
  <si>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</si>
  <si>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</si>
  <si>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</si>
  <si>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</si>
  <si>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</si>
  <si>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</si>
  <si>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</si>
  <si>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</si>
  <si>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</si>
  <si>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</si>
  <si>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</si>
  <si>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</si>
  <si>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</si>
  <si>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</si>
  <si>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</si>
  <si>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</si>
  <si>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</si>
  <si>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</si>
  <si>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</si>
  <si>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</si>
  <si>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</si>
  <si>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</si>
  <si>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</si>
  <si>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</si>
  <si>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</si>
  <si>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</si>
  <si>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</si>
  <si>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</si>
  <si>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</si>
  <si>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</si>
  <si>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</si>
  <si>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</si>
  <si>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</si>
  <si>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</si>
  <si>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</si>
  <si>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</si>
  <si>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</si>
  <si>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</si>
  <si>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</si>
  <si>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</si>
  <si>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</si>
  <si>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</si>
  <si>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</si>
  <si>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</si>
  <si>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</si>
  <si>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</si>
  <si>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</si>
  <si>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</si>
  <si>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</si>
  <si>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</si>
  <si>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</si>
  <si>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</si>
  <si>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</si>
  <si>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</si>
  <si>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</si>
  <si>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</si>
  <si>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</si>
  <si>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</si>
  <si>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</si>
  <si>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</si>
  <si>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</si>
  <si>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</si>
  <si>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</si>
  <si>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</si>
  <si>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</si>
  <si>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</si>
  <si>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</si>
  <si>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</si>
  <si>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</si>
  <si>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</si>
  <si>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</si>
  <si>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</si>
  <si>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</si>
  <si>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</si>
  <si>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</si>
  <si>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</si>
  <si>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</si>
  <si>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</si>
  <si>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</si>
  <si>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</si>
  <si>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</si>
  <si>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</si>
  <si>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</si>
  <si>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</si>
  <si>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</si>
  <si>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</si>
  <si>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</si>
  <si>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</si>
  <si>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</si>
  <si>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</si>
  <si>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</si>
  <si>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</si>
  <si>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</si>
  <si>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</si>
  <si>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</si>
  <si>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</si>
  <si>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</si>
  <si>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</si>
  <si>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</si>
  <si>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</si>
  <si>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</si>
  <si>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</si>
  <si>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</si>
  <si>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</si>
  <si>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</si>
  <si>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</si>
  <si>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</si>
  <si>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</si>
  <si>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</si>
  <si>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</si>
  <si>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</si>
  <si>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</si>
  <si>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</si>
  <si>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</si>
  <si>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</si>
  <si>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</si>
  <si>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</si>
  <si>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</si>
  <si>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</si>
  <si>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</si>
  <si>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</si>
  <si>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</si>
  <si>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</si>
  <si>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</si>
  <si>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</si>
  <si>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</si>
  <si>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</si>
  <si>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</si>
  <si>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</si>
  <si>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</si>
  <si>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</si>
  <si>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</si>
  <si>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</si>
  <si>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</si>
  <si>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</si>
  <si>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</si>
  <si>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</si>
  <si>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</si>
  <si>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</si>
  <si>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</si>
  <si>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</si>
  <si>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</si>
  <si>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</si>
  <si>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</si>
  <si>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</si>
  <si>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</si>
  <si>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</si>
  <si>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</si>
  <si>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</si>
  <si>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</si>
  <si>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</si>
  <si>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</si>
  <si>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</si>
  <si>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</si>
  <si>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</si>
  <si>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</si>
  <si>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</si>
  <si>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</si>
  <si>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</si>
  <si>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</si>
  <si>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</si>
  <si>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</si>
  <si>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</si>
  <si>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</si>
  <si>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</si>
  <si>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</si>
  <si>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</si>
  <si>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</si>
  <si>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</si>
  <si>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</si>
  <si>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</si>
  <si>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</si>
  <si>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</si>
  <si>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</si>
  <si>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</si>
  <si>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</si>
  <si>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</si>
  <si>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</si>
  <si>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</si>
  <si>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</si>
  <si>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</si>
  <si>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</si>
  <si>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</si>
  <si>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</si>
  <si>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</si>
  <si>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</si>
  <si>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</si>
  <si>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</si>
  <si>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</si>
  <si>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</si>
  <si>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</si>
  <si>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</si>
  <si>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</si>
  <si>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</si>
  <si>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</si>
  <si>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</si>
  <si>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</si>
  <si>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</si>
  <si>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</si>
  <si>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</si>
  <si>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</si>
  <si>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</si>
  <si>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</si>
  <si>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</si>
  <si>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</si>
  <si>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</si>
  <si>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</si>
  <si>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</si>
  <si>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</si>
  <si>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</si>
  <si>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</si>
  <si>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</si>
  <si>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</si>
  <si>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</si>
  <si>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</si>
  <si>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</si>
  <si>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</si>
  <si>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</si>
  <si>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</si>
  <si>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</si>
  <si>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</si>
  <si>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</si>
  <si>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</si>
  <si>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</si>
  <si>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</si>
  <si>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</si>
  <si>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</si>
  <si>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</si>
  <si>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</si>
  <si>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</si>
  <si>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</si>
  <si>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</si>
  <si>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</si>
  <si>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</si>
  <si>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</si>
  <si>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</si>
  <si>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</si>
  <si>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</si>
  <si>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</si>
  <si>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</si>
  <si>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</si>
  <si>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</si>
  <si>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</si>
  <si>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</si>
  <si>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</si>
  <si>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</si>
  <si>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</si>
  <si>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</si>
  <si>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</si>
  <si>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</si>
  <si>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</si>
  <si>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</si>
  <si>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</si>
  <si>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</si>
  <si>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</si>
  <si>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</si>
  <si>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</si>
  <si>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</si>
  <si>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</si>
  <si>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</si>
  <si>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</si>
  <si>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</si>
  <si>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</si>
  <si>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</si>
  <si>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</si>
  <si>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</si>
  <si>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</si>
  <si>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</si>
  <si>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</si>
  <si>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</si>
  <si>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</si>
  <si>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</si>
  <si>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</si>
  <si>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</si>
  <si>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</si>
  <si>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</si>
  <si>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</si>
  <si>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</si>
  <si>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</si>
  <si>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</si>
  <si>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</si>
  <si>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</si>
  <si>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</si>
  <si>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</si>
  <si>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</si>
  <si>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</si>
  <si>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</si>
  <si>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</si>
  <si>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</si>
  <si>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</si>
  <si>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</si>
  <si>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</si>
  <si>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</si>
  <si>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</si>
  <si>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</si>
  <si>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</si>
  <si>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</si>
  <si>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</si>
  <si>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</si>
  <si>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</si>
  <si>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</si>
  <si>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</si>
  <si>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</si>
  <si>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</si>
  <si>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</si>
  <si>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</si>
  <si>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</si>
  <si>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</si>
  <si>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</si>
  <si>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</si>
  <si>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</si>
  <si>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</si>
  <si>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</si>
  <si>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</si>
  <si>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</si>
  <si>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</si>
  <si>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</si>
  <si>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</si>
  <si>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</si>
  <si>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</si>
  <si>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</si>
  <si>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</si>
  <si>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</si>
  <si>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</si>
  <si>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</si>
  <si>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</si>
  <si>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</si>
  <si>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</si>
  <si>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</si>
  <si>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</si>
  <si>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</si>
  <si>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</si>
  <si>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</si>
  <si>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</si>
  <si>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</si>
  <si>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</si>
  <si>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</si>
  <si>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</si>
  <si>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</si>
  <si>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</si>
  <si>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</si>
  <si>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</si>
  <si>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</si>
  <si>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</si>
  <si>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</si>
  <si>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</si>
  <si>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</si>
  <si>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</si>
  <si>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</si>
  <si>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</si>
  <si>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</si>
  <si>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</si>
  <si>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</si>
  <si>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</si>
  <si>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</si>
  <si>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</si>
  <si>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</si>
  <si>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</si>
  <si>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</si>
  <si>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</si>
  <si>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</si>
  <si>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</si>
  <si>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</si>
  <si>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</si>
  <si>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</si>
  <si>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</si>
  <si>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</si>
  <si>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</si>
  <si>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</si>
  <si>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</si>
  <si>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</si>
  <si>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</si>
  <si>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</si>
  <si>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</si>
  <si>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</si>
  <si>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</si>
  <si>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</si>
  <si>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</si>
  <si>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</si>
  <si>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</si>
  <si>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</si>
  <si>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</si>
  <si>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</si>
  <si>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</si>
  <si>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</si>
  <si>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</si>
  <si>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</si>
  <si>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</si>
  <si>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</si>
  <si>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</si>
  <si>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</si>
  <si>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</si>
  <si>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</si>
  <si>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</si>
  <si>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</si>
  <si>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</si>
  <si>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</si>
  <si>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</si>
  <si>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</si>
  <si>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</si>
  <si>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</si>
  <si>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</si>
  <si>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</si>
  <si>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</si>
  <si>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</si>
  <si>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</si>
  <si>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</si>
  <si>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</si>
  <si>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</si>
  <si>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</si>
  <si>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</si>
  <si>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</si>
  <si>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</si>
  <si>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</si>
  <si>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</si>
  <si>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</si>
  <si>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</si>
  <si>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</si>
  <si>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</si>
  <si>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</si>
  <si>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</si>
  <si>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</si>
  <si>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</si>
  <si>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</si>
  <si>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</si>
  <si>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</si>
  <si>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</si>
  <si>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</si>
  <si>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</si>
  <si>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</si>
  <si>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</si>
  <si>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</si>
  <si>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</si>
  <si>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</si>
  <si>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</si>
  <si>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</si>
  <si>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</si>
  <si>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</si>
  <si>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</si>
  <si>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</si>
  <si>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</si>
  <si>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</si>
  <si>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</si>
  <si>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</si>
  <si>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</si>
  <si>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</si>
  <si>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</si>
  <si>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</si>
  <si>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</si>
  <si>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</si>
  <si>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</si>
  <si>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</si>
  <si>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</si>
  <si>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</si>
  <si>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</si>
  <si>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</si>
  <si>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</si>
  <si>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</si>
  <si>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</si>
  <si>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</si>
  <si>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</si>
  <si>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</si>
  <si>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</si>
  <si>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</si>
  <si>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</si>
  <si>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</si>
  <si>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</si>
  <si>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</si>
  <si>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</si>
  <si>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</si>
  <si>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</si>
  <si>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</si>
  <si>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</si>
  <si>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</si>
  <si>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</si>
  <si>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</si>
  <si>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</si>
  <si>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</si>
  <si>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</si>
  <si>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</si>
  <si>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</si>
  <si>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</si>
  <si>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</si>
  <si>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</si>
  <si>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</si>
  <si>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</si>
  <si>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</si>
  <si>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</si>
  <si>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</si>
  <si>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</si>
  <si>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</si>
  <si>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</si>
  <si>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</si>
  <si>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</si>
  <si>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</si>
  <si>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</si>
  <si>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</si>
  <si>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</si>
  <si>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</si>
  <si>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</si>
  <si>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</si>
  <si>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</si>
  <si>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</si>
  <si>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</si>
  <si>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</si>
  <si>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</si>
  <si>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</si>
  <si>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</si>
  <si>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</si>
  <si>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</si>
  <si>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</si>
  <si>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</si>
  <si>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</si>
  <si>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</si>
  <si>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</si>
  <si>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</si>
  <si>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</si>
  <si>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</si>
  <si>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</si>
  <si>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</si>
  <si>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</si>
  <si>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</si>
  <si>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</si>
  <si>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</si>
  <si>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</si>
  <si>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</si>
  <si>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</si>
  <si>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</si>
  <si>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</si>
  <si>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</si>
  <si>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</si>
  <si>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</si>
  <si>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</si>
  <si>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</si>
  <si>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</si>
  <si>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</si>
  <si>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</si>
  <si>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</si>
  <si>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</si>
  <si>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</si>
  <si>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</si>
  <si>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</si>
  <si>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</si>
  <si>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</si>
  <si>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</si>
  <si>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</si>
  <si>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</si>
  <si>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</si>
  <si>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</si>
  <si>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</si>
  <si>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</si>
  <si>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</si>
  <si>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</si>
  <si>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</si>
  <si>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</si>
  <si>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</si>
  <si>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</si>
  <si>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</si>
  <si>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</si>
  <si>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</si>
  <si>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</si>
  <si>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</si>
  <si>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</si>
  <si>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</si>
  <si>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</si>
  <si>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</si>
  <si>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</si>
  <si>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</si>
  <si>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</si>
  <si>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</si>
  <si>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</si>
  <si>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</si>
  <si>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</si>
  <si>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</si>
  <si>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</si>
  <si>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</si>
  <si>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</si>
  <si>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</si>
  <si>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</si>
  <si>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</si>
  <si>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</si>
  <si>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</si>
  <si>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</si>
  <si>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</si>
  <si>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</si>
  <si>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</si>
  <si>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</si>
  <si>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</si>
  <si>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</si>
  <si>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</si>
  <si>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</si>
  <si>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</si>
  <si>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</si>
  <si>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</si>
  <si>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</si>
  <si>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</si>
  <si>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</si>
  <si>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</si>
  <si>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</si>
  <si>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</si>
  <si>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</si>
  <si>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</si>
  <si>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</si>
  <si>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</si>
  <si>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</si>
  <si>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</si>
  <si>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</si>
  <si>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</si>
  <si>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</si>
  <si>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</si>
  <si>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</si>
  <si>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</si>
  <si>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</si>
  <si>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</si>
  <si>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</si>
  <si>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</si>
  <si>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</si>
  <si>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</si>
  <si>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</si>
  <si>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</si>
  <si>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</si>
  <si>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</si>
  <si>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</si>
  <si>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</si>
  <si>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</si>
  <si>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</si>
  <si>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</si>
  <si>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</si>
  <si>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</si>
  <si>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</si>
  <si>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</si>
  <si>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</si>
  <si>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</si>
  <si>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</si>
  <si>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</si>
  <si>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</si>
  <si>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</si>
  <si>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</si>
  <si>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</si>
  <si>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</si>
  <si>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</si>
  <si>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</si>
  <si>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</si>
  <si>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</si>
  <si>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</si>
  <si>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</si>
  <si>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</si>
  <si>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</si>
  <si>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</si>
  <si>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</si>
  <si>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</si>
  <si>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</si>
  <si>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</si>
  <si>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</si>
  <si>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</si>
  <si>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</si>
  <si>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</si>
  <si>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</si>
  <si>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</si>
  <si>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</si>
  <si>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</si>
  <si>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</si>
  <si>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</si>
  <si>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</si>
  <si>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</si>
  <si>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</si>
  <si>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</si>
  <si>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</si>
  <si>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</si>
  <si>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</si>
  <si>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</si>
  <si>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</si>
  <si>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</si>
  <si>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</si>
  <si>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</si>
  <si>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</si>
  <si>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</si>
  <si>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</si>
  <si>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</si>
  <si>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</si>
  <si>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</si>
  <si>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</si>
  <si>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</si>
  <si>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</si>
  <si>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</si>
  <si>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</si>
  <si>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</si>
  <si>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</si>
  <si>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</si>
  <si>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</si>
  <si>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</si>
  <si>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</si>
  <si>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</si>
  <si>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</si>
  <si>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</si>
  <si>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</si>
  <si>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</si>
  <si>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</si>
  <si>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</si>
  <si>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</si>
  <si>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</si>
  <si>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</si>
  <si>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</si>
  <si>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</si>
  <si>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</si>
  <si>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</si>
  <si>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</si>
  <si>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</si>
  <si>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</si>
  <si>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</si>
  <si>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</si>
  <si>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</si>
  <si>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</si>
  <si>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</si>
  <si>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</si>
  <si>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</si>
  <si>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</si>
  <si>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</si>
  <si>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</si>
  <si>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</si>
  <si>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</si>
  <si>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</si>
  <si>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</si>
  <si>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</si>
  <si>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</si>
  <si>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</si>
  <si>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</si>
  <si>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</si>
  <si>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</si>
  <si>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</si>
  <si>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</si>
  <si>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</si>
  <si>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</si>
  <si>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</si>
  <si>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</si>
  <si>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</si>
  <si>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</si>
  <si>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</si>
  <si>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</si>
  <si>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</si>
  <si>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</si>
  <si>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</si>
  <si>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</si>
  <si>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</si>
  <si>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</si>
  <si>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</si>
  <si>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</si>
  <si>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</si>
  <si>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</si>
  <si>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</si>
  <si>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</si>
  <si>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</si>
  <si>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</si>
  <si>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</si>
  <si>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</si>
  <si>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</si>
  <si>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</si>
  <si>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</si>
  <si>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</si>
  <si>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</si>
  <si>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</si>
  <si>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</si>
  <si>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</si>
  <si>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</si>
  <si>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</si>
  <si>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</si>
  <si>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</si>
  <si>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</si>
  <si>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</si>
  <si>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</si>
  <si>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</si>
  <si>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</si>
  <si>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</si>
  <si>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</si>
  <si>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</si>
  <si>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</si>
  <si>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</si>
  <si>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</si>
  <si>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</si>
  <si>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</si>
  <si>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</si>
  <si>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</si>
  <si>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</si>
  <si>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</si>
  <si>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</si>
  <si>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</si>
  <si>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</si>
  <si>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</si>
  <si>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</si>
  <si>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</si>
  <si>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</si>
  <si>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</si>
  <si>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</si>
  <si>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</si>
  <si>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</si>
  <si>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</si>
  <si>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</si>
  <si>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</si>
  <si>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</si>
  <si>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</si>
  <si>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</si>
  <si>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</si>
  <si>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</si>
  <si>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</si>
  <si>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</si>
  <si>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</si>
  <si>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</si>
  <si>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</si>
  <si>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</si>
  <si>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</si>
  <si>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</si>
  <si>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</si>
  <si>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</si>
  <si>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</si>
  <si>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</si>
  <si>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</si>
  <si>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</si>
  <si>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</si>
  <si>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</si>
  <si>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</si>
  <si>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</si>
  <si>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</si>
  <si>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</si>
  <si>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</si>
  <si>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</si>
  <si>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</si>
  <si>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</si>
  <si>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</si>
  <si>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</si>
  <si>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</si>
  <si>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</si>
  <si>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</si>
  <si>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</si>
  <si>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</si>
  <si>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</si>
  <si>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</si>
  <si>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</si>
  <si>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</si>
  <si>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</si>
  <si>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</si>
  <si>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</si>
  <si>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</si>
  <si>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</si>
  <si>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</si>
  <si>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</si>
  <si>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</si>
  <si>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</si>
  <si>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</si>
  <si>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</si>
  <si>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</si>
  <si>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</si>
  <si>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</si>
  <si>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</si>
  <si>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</si>
  <si>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</si>
  <si>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</si>
  <si>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</si>
  <si>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</si>
  <si>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</si>
  <si>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</si>
  <si>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</si>
  <si>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</si>
  <si>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</si>
  <si>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</si>
  <si>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</si>
  <si>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</si>
  <si>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</si>
  <si>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</si>
  <si>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</si>
  <si>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</si>
  <si>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</si>
  <si>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</si>
  <si>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</si>
  <si>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</si>
  <si>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</si>
  <si>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</si>
  <si>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</si>
  <si>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</si>
  <si>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</si>
  <si>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</si>
  <si>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</si>
  <si>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</si>
  <si>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</si>
  <si>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</si>
  <si>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</si>
  <si>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</si>
  <si>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</si>
  <si>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</si>
  <si>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</si>
  <si>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</si>
  <si>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</si>
  <si>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</si>
  <si>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</si>
  <si>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</si>
  <si>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</si>
  <si>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</si>
  <si>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</si>
  <si>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</si>
  <si>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</si>
  <si>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</si>
  <si>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</si>
  <si>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</si>
  <si>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</si>
  <si>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</si>
  <si>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</si>
  <si>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</si>
  <si>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</si>
  <si>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</si>
  <si>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</si>
  <si>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</si>
  <si>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</si>
  <si>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</si>
  <si>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</si>
  <si>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</si>
  <si>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</si>
  <si>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</si>
  <si>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</si>
  <si>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</si>
  <si>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</si>
  <si>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</si>
  <si>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</si>
  <si>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</si>
  <si>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</si>
  <si>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</si>
  <si>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</si>
  <si>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</si>
  <si>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</si>
  <si>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</si>
  <si>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</si>
  <si>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</si>
  <si>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</si>
  <si>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</si>
  <si>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</si>
  <si>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</si>
  <si>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</si>
  <si>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</si>
  <si>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</si>
  <si>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</si>
  <si>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</si>
  <si>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</si>
  <si>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</si>
  <si>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</si>
  <si>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</si>
  <si>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</si>
  <si>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</si>
  <si>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</si>
  <si>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</si>
  <si>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</si>
  <si>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</si>
  <si>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</si>
  <si>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</si>
  <si>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</si>
  <si>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</si>
  <si>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</si>
  <si>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</si>
  <si>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</si>
  <si>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</si>
  <si>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</si>
  <si>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</si>
  <si>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</si>
  <si>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</si>
  <si>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</si>
  <si>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</si>
  <si>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</si>
  <si>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</si>
  <si>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</si>
  <si>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</si>
  <si>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</si>
  <si>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</si>
  <si>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</si>
  <si>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</si>
  <si>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</si>
  <si>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</si>
  <si>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</si>
  <si>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</si>
  <si>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</si>
  <si>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</si>
  <si>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</si>
  <si>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</si>
  <si>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</si>
  <si>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</si>
  <si>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</si>
  <si>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</si>
  <si>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</si>
  <si>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</si>
  <si>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</si>
  <si>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</si>
  <si>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</si>
  <si>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</si>
  <si>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</si>
  <si>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</si>
  <si>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</si>
  <si>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</si>
  <si>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</si>
  <si>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</si>
  <si>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</si>
  <si>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</si>
  <si>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</si>
  <si>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</si>
  <si>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</si>
  <si>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</si>
  <si>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</si>
  <si>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</si>
  <si>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</si>
  <si>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</si>
  <si>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</si>
  <si>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</si>
  <si>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</si>
  <si>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</si>
  <si>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</si>
  <si>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</si>
  <si>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</si>
  <si>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</si>
  <si>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</si>
  <si>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</si>
  <si>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</si>
  <si>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</si>
  <si>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</si>
  <si>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</si>
  <si>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</si>
  <si>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</si>
  <si>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</si>
  <si>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</si>
  <si>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</si>
  <si>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</si>
  <si>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</si>
  <si>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</si>
  <si>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</si>
  <si>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</si>
  <si>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</si>
  <si>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</si>
  <si>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</si>
  <si>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</si>
  <si>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</si>
  <si>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</si>
  <si>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</si>
  <si>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</si>
  <si>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</si>
  <si>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</si>
  <si>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</si>
  <si>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</si>
  <si>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</si>
  <si>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</si>
  <si>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</si>
  <si>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</si>
  <si>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</si>
  <si>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</si>
  <si>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</si>
  <si>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</si>
  <si>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</si>
  <si>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</si>
  <si>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</si>
  <si>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</si>
  <si>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</si>
  <si>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</si>
  <si>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</si>
  <si>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</si>
  <si>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</si>
  <si>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</si>
  <si>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</si>
  <si>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</si>
  <si>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</si>
  <si>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</si>
  <si>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</si>
  <si>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</si>
  <si>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</si>
  <si>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</si>
  <si>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</si>
  <si>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</si>
  <si>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</si>
  <si>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</si>
  <si>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</si>
  <si>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</si>
  <si>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</si>
  <si>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</si>
  <si>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</si>
  <si>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</si>
  <si>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</si>
  <si>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</si>
  <si>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</si>
  <si>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</si>
  <si>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</si>
  <si>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</si>
  <si>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</si>
  <si>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</si>
  <si>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</si>
  <si>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</si>
  <si>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</si>
  <si>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</si>
  <si>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</si>
  <si>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</si>
  <si>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</si>
  <si>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</si>
  <si>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</si>
  <si>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</si>
  <si>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</si>
  <si>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</si>
  <si>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</si>
  <si>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</si>
  <si>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</si>
  <si>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</si>
  <si>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</si>
  <si>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</si>
  <si>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</si>
  <si>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</si>
  <si>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</si>
  <si>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</si>
  <si>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</si>
  <si>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</si>
  <si>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</si>
  <si>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</si>
  <si>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</si>
  <si>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</si>
  <si>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</si>
  <si>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</si>
  <si>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</si>
  <si>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</si>
  <si>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</si>
  <si>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</si>
  <si>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</si>
  <si>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</si>
  <si>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</si>
  <si>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</si>
  <si>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</si>
  <si>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</si>
  <si>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</si>
  <si>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</si>
  <si>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</si>
  <si>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</si>
  <si>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</si>
  <si>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</si>
  <si>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</si>
  <si>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</si>
  <si>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</si>
  <si>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</si>
  <si>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</si>
  <si>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</si>
  <si>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</si>
  <si>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</si>
  <si>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</si>
  <si>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</si>
  <si>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</si>
  <si>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</si>
  <si>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</si>
  <si>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</si>
  <si>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</si>
  <si>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</si>
  <si>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</si>
  <si>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</si>
  <si>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</si>
  <si>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</si>
  <si>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</si>
  <si>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</si>
  <si>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</si>
  <si>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</si>
  <si>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</si>
  <si>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</si>
  <si>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</si>
  <si>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</si>
  <si>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</si>
  <si>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</si>
  <si>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</si>
  <si>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</si>
  <si>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</si>
  <si>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</si>
  <si>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</si>
  <si>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</si>
  <si>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</si>
  <si>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</si>
  <si>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</si>
  <si>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</si>
  <si>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</si>
  <si>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</si>
  <si>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</si>
  <si>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</si>
  <si>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</si>
  <si>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</si>
  <si>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</si>
  <si>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</si>
  <si>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</si>
  <si>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</si>
  <si>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</si>
  <si>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</si>
  <si>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</si>
  <si>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</si>
  <si>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</si>
  <si>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</si>
  <si>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</si>
  <si>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</si>
  <si>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</si>
  <si>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</si>
  <si>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</si>
  <si>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</si>
  <si>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</si>
  <si>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</si>
  <si>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</si>
  <si>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</si>
  <si>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</si>
  <si>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</si>
  <si>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</si>
  <si>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</si>
  <si>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</si>
  <si>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</si>
  <si>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</si>
  <si>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</si>
  <si>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</si>
  <si>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</si>
  <si>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</si>
  <si>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</si>
  <si>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</si>
  <si>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</si>
  <si>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</si>
  <si>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</si>
  <si>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</si>
  <si>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</si>
  <si>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</si>
  <si>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</si>
  <si>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</si>
  <si>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</si>
  <si>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</si>
  <si>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</si>
  <si>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</si>
  <si>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</si>
  <si>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</si>
  <si>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</si>
  <si>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</si>
  <si>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</si>
  <si>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</si>
  <si>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</si>
  <si>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</si>
  <si>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</si>
  <si>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</si>
  <si>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</si>
  <si>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</si>
  <si>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</si>
  <si>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</si>
  <si>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</si>
  <si>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</si>
  <si>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</si>
  <si>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</si>
  <si>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</si>
  <si>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</si>
  <si>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</si>
  <si>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</si>
  <si>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</si>
  <si>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</si>
  <si>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</si>
  <si>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</si>
  <si>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</si>
  <si>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</si>
  <si>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</si>
  <si>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</si>
  <si>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</si>
  <si>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</si>
  <si>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</si>
  <si>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</si>
  <si>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</si>
  <si>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</si>
  <si>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</si>
  <si>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</si>
  <si>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</si>
  <si>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</si>
  <si>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</si>
  <si>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</si>
  <si>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</si>
  <si>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</si>
  <si>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</si>
  <si>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</si>
  <si>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</si>
  <si>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</si>
  <si>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</si>
  <si>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</si>
  <si>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</si>
  <si>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</si>
  <si>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</si>
  <si>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</si>
  <si>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</si>
  <si>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</si>
  <si>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</si>
  <si>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</si>
  <si>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</si>
  <si>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</si>
  <si>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</si>
  <si>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</si>
  <si>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</si>
  <si>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</si>
  <si>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</si>
  <si>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</si>
  <si>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</si>
  <si>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</si>
  <si>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</si>
  <si>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</si>
  <si>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</si>
  <si>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</si>
  <si>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</si>
  <si>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</si>
  <si>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</si>
  <si>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</si>
  <si>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</si>
  <si>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</si>
  <si>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</si>
  <si>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</si>
  <si>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</si>
  <si>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</si>
  <si>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</si>
  <si>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</si>
  <si>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</si>
  <si>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</si>
  <si>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</si>
  <si>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</si>
  <si>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</si>
  <si>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</si>
  <si>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</si>
  <si>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</si>
  <si>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</si>
  <si>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</si>
  <si>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</si>
  <si>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</si>
  <si>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</si>
  <si>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</si>
  <si>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</si>
  <si>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</si>
  <si>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</si>
  <si>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</si>
  <si>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</si>
  <si>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</si>
  <si>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</si>
  <si>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</si>
  <si>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</si>
  <si>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</si>
  <si>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</si>
  <si>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</si>
  <si>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</si>
  <si>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</si>
  <si>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</si>
  <si>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</si>
  <si>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</si>
  <si>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</si>
  <si>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</si>
  <si>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</si>
  <si>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</si>
  <si>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</si>
  <si>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</si>
  <si>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</si>
  <si>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</si>
  <si>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</si>
  <si>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</si>
  <si>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</si>
  <si>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</si>
  <si>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</si>
  <si>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</si>
  <si>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</si>
  <si>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</si>
  <si>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</si>
  <si>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</si>
  <si>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</si>
  <si>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</si>
  <si>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</si>
  <si>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</si>
  <si>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</si>
  <si>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</si>
  <si>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</si>
  <si>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</si>
  <si>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</si>
  <si>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</si>
  <si>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</si>
  <si>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</si>
  <si>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</si>
  <si>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</si>
  <si>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</si>
  <si>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</si>
  <si>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</si>
  <si>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</si>
  <si>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</si>
  <si>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</si>
  <si>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</si>
  <si>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</si>
  <si>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</si>
  <si>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</si>
  <si>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</si>
  <si>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</si>
  <si>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</si>
  <si>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</si>
  <si>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</si>
  <si>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</si>
  <si>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</si>
  <si>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</si>
  <si>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</si>
  <si>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</si>
  <si>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</si>
  <si>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</si>
  <si>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</si>
  <si>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</si>
  <si>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</si>
  <si>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</si>
  <si>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</si>
  <si>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</si>
  <si>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</si>
  <si>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</si>
  <si>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</si>
  <si>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</si>
  <si>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</si>
  <si>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</si>
  <si>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</si>
  <si>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</si>
  <si>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</si>
  <si>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</si>
  <si>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</si>
  <si>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</si>
  <si>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</si>
  <si>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</si>
  <si>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</si>
  <si>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</si>
  <si>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</si>
  <si>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</si>
  <si>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</si>
  <si>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</si>
  <si>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</si>
  <si>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</si>
  <si>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</si>
  <si>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</si>
  <si>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</si>
  <si>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</si>
  <si>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</si>
  <si>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</si>
  <si>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</si>
  <si>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</si>
  <si>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</si>
  <si>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</si>
  <si>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</si>
  <si>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</si>
  <si>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</si>
  <si>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</si>
  <si>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</si>
  <si>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</si>
  <si>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</si>
  <si>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</si>
  <si>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</si>
  <si>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</si>
  <si>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</si>
  <si>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</si>
  <si>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</si>
  <si>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</si>
  <si>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</si>
  <si>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</si>
  <si>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</si>
  <si>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</si>
  <si>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</si>
  <si>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</si>
  <si>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</si>
  <si>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</si>
  <si>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</si>
  <si>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</si>
  <si>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</si>
  <si>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</si>
  <si>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</si>
  <si>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</si>
  <si>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</si>
  <si>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</si>
  <si>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</si>
  <si>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</si>
  <si>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</si>
  <si>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</si>
  <si>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</si>
  <si>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</si>
  <si>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</si>
  <si>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</si>
  <si>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</si>
  <si>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</si>
  <si>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</si>
  <si>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</si>
  <si>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</si>
  <si>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</si>
  <si>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</si>
  <si>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</si>
  <si>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</si>
  <si>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</si>
  <si>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</si>
  <si>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</si>
  <si>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</si>
  <si>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</si>
  <si>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</si>
  <si>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</si>
  <si>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</si>
  <si>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</si>
  <si>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</si>
  <si>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</si>
  <si>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</si>
  <si>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</si>
  <si>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</si>
  <si>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</si>
  <si>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</si>
  <si>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</si>
  <si>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</si>
  <si>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</si>
  <si>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</si>
  <si>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</si>
  <si>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</si>
  <si>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</si>
  <si>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</si>
  <si>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</si>
  <si>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</si>
  <si>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</si>
  <si>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</si>
  <si>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</si>
  <si>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</si>
  <si>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</si>
  <si>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</si>
  <si>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</si>
  <si>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</si>
  <si>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</si>
  <si>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</si>
  <si>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</si>
  <si>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</si>
  <si>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</si>
  <si>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</si>
  <si>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</si>
  <si>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</si>
  <si>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</si>
  <si>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</si>
  <si>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</si>
  <si>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</si>
  <si>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</si>
  <si>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</si>
  <si>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</si>
  <si>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</si>
  <si>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</si>
  <si>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</si>
  <si>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</si>
  <si>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</si>
  <si>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</si>
  <si>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</si>
  <si>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</si>
  <si>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</si>
  <si>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</si>
  <si>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</si>
  <si>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</si>
  <si>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</si>
  <si>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</si>
  <si>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</si>
  <si>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</si>
  <si>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</si>
  <si>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</si>
  <si>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</si>
  <si>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</si>
  <si>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</si>
  <si>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</si>
  <si>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</si>
  <si>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</si>
  <si>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</si>
  <si>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</si>
  <si>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</si>
  <si>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</si>
  <si>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</si>
  <si>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</si>
  <si>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</si>
  <si>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</si>
  <si>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</si>
  <si>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</si>
  <si>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</si>
  <si>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</si>
  <si>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</si>
  <si>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</si>
  <si>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</si>
  <si>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</si>
  <si>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</si>
  <si>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</si>
  <si>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</si>
  <si>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</si>
  <si>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</si>
  <si>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</si>
  <si>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</si>
  <si>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</si>
  <si>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</si>
  <si>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</si>
  <si>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</si>
  <si>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</si>
  <si>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</si>
  <si>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</si>
  <si>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</si>
  <si>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</si>
  <si>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</si>
  <si>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</si>
  <si>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</si>
  <si>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</si>
  <si>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</si>
  <si>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</si>
  <si>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</si>
  <si>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</si>
  <si>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</si>
  <si>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</si>
  <si>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</si>
  <si>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</si>
  <si>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</si>
  <si>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</si>
  <si>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</si>
  <si>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</si>
  <si>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</si>
  <si>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</si>
  <si>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</si>
  <si>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</si>
  <si>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</si>
  <si>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</si>
  <si>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</si>
  <si>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</si>
  <si>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</si>
  <si>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</si>
  <si>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</si>
  <si>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</si>
  <si>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</si>
  <si>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</si>
  <si>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</si>
  <si>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</si>
  <si>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</si>
  <si>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</si>
  <si>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</si>
  <si>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</si>
  <si>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</si>
  <si>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</si>
  <si>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</si>
  <si>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</si>
  <si>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</si>
  <si>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</si>
  <si>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</si>
  <si>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</si>
  <si>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</si>
  <si>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</si>
  <si>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</si>
  <si>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</si>
  <si>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</si>
  <si>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</si>
  <si>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</si>
  <si>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</si>
  <si>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</si>
  <si>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</si>
  <si>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</si>
  <si>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</si>
  <si>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</si>
  <si>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</si>
  <si>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</si>
  <si>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</si>
  <si>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</si>
  <si>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</si>
  <si>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</si>
  <si>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</si>
  <si>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</si>
  <si>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</si>
  <si>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</si>
  <si>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</si>
  <si>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</si>
  <si>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</si>
  <si>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</si>
  <si>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</si>
  <si>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</si>
  <si>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</si>
  <si>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</si>
  <si>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</si>
  <si>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</si>
  <si>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</si>
  <si>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</si>
  <si>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</si>
  <si>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</si>
  <si>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</si>
  <si>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</si>
  <si>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</si>
  <si>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</si>
  <si>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</si>
  <si>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</si>
  <si>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</si>
  <si>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</si>
  <si>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</si>
  <si>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</si>
  <si>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</si>
  <si>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</si>
  <si>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</si>
  <si>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</si>
  <si>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</si>
  <si>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</si>
  <si>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</si>
  <si>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</si>
  <si>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</si>
  <si>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</si>
  <si>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</si>
  <si>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</si>
  <si>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</si>
  <si>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</si>
  <si>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</si>
  <si>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</si>
  <si>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</si>
  <si>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</si>
  <si>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</si>
  <si>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</si>
  <si>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</si>
  <si>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</si>
  <si>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</si>
  <si>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</si>
  <si>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</si>
  <si>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</si>
  <si>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</si>
  <si>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</si>
  <si>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</si>
  <si>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</si>
  <si>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</si>
  <si>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</si>
  <si>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</si>
  <si>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</si>
  <si>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</si>
  <si>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</si>
  <si>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</si>
  <si>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</si>
  <si>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</si>
  <si>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</si>
  <si>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</si>
  <si>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</si>
  <si>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</si>
  <si>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</si>
  <si>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</si>
  <si>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</si>
  <si>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</si>
  <si>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</si>
  <si>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</si>
  <si>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</si>
  <si>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</si>
  <si>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</si>
  <si>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</si>
  <si>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</si>
  <si>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</si>
  <si>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</si>
  <si>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</si>
  <si>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</si>
  <si>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</si>
  <si>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</si>
  <si>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</si>
  <si>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</si>
  <si>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</si>
  <si>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</si>
  <si>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</si>
  <si>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</si>
  <si>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</si>
  <si>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</si>
  <si>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</si>
  <si>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</si>
  <si>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</si>
  <si>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</si>
  <si>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</si>
  <si>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</si>
  <si>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</si>
  <si>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</si>
  <si>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</si>
  <si>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</si>
  <si>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</si>
  <si>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</si>
  <si>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</si>
  <si>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</si>
  <si>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</si>
  <si>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</si>
  <si>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</si>
  <si>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</si>
  <si>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</si>
  <si>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</si>
  <si>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</si>
  <si>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</si>
  <si>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</si>
  <si>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</si>
  <si>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</si>
  <si>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</si>
  <si>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</si>
  <si>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</si>
  <si>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</si>
  <si>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</si>
  <si>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</si>
  <si>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</si>
  <si>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</si>
  <si>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</si>
  <si>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</si>
  <si>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</si>
  <si>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</si>
  <si>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</si>
  <si>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</si>
  <si>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</si>
  <si>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</si>
  <si>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</si>
  <si>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</si>
  <si>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</si>
  <si>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</si>
  <si>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</si>
  <si>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</si>
  <si>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</si>
  <si>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</si>
  <si>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</si>
  <si>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</si>
  <si>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</si>
  <si>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</si>
  <si>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</si>
  <si>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</si>
  <si>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</si>
  <si>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</si>
  <si>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</si>
  <si>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</si>
  <si>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</si>
  <si>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</si>
  <si>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</si>
  <si>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</si>
  <si>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</si>
  <si>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</si>
  <si>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</si>
  <si>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</si>
  <si>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</si>
  <si>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</si>
  <si>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</si>
  <si>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</si>
  <si>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</si>
  <si>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</si>
  <si>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</si>
  <si>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</si>
  <si>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</si>
  <si>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</si>
  <si>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</si>
  <si>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</si>
  <si>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</si>
  <si>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</si>
  <si>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</si>
  <si>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</si>
  <si>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</si>
  <si>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</si>
  <si>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</si>
  <si>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</si>
  <si>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</si>
  <si>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</si>
  <si>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</si>
  <si>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</si>
  <si>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</si>
  <si>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</si>
  <si>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</si>
  <si>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</si>
  <si>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</si>
  <si>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</si>
  <si>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</si>
  <si>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</si>
  <si>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</si>
  <si>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</si>
  <si>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</si>
  <si>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</si>
  <si>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</si>
  <si>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</si>
  <si>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</si>
  <si>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</si>
  <si>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</si>
  <si>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</si>
  <si>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</si>
  <si>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</si>
  <si>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</si>
  <si>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</si>
  <si>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</si>
  <si>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</si>
  <si>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</si>
  <si>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</si>
  <si>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</si>
  <si>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</si>
  <si>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</si>
  <si>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</si>
  <si>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</si>
  <si>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</si>
  <si>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</si>
  <si>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</si>
  <si>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</si>
  <si>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</si>
  <si>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</si>
  <si>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</si>
  <si>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</si>
  <si>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</si>
  <si>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</si>
  <si>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</si>
  <si>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</si>
  <si>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</si>
  <si>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</si>
  <si>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</si>
  <si>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</si>
  <si>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</si>
  <si>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</si>
  <si>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</si>
  <si>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</si>
  <si>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</si>
  <si>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</si>
  <si>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</si>
  <si>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</si>
  <si>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</si>
  <si>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</si>
  <si>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</si>
  <si>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</si>
  <si>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</si>
  <si>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</si>
  <si>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</si>
  <si>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</si>
  <si>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</si>
  <si>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</si>
  <si>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</si>
  <si>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</si>
  <si>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</si>
  <si>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</si>
  <si>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</si>
  <si>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</si>
  <si>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</si>
  <si>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</si>
  <si>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</si>
  <si>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</si>
  <si>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</si>
  <si>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</si>
  <si>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</si>
  <si>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</si>
  <si>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</si>
  <si>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</si>
  <si>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</si>
  <si>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</si>
  <si>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</si>
  <si>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</si>
  <si>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</si>
  <si>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</si>
  <si>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</si>
  <si>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</si>
  <si>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</si>
  <si>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</si>
  <si>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</si>
  <si>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</si>
  <si>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</si>
  <si>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</si>
  <si>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</si>
  <si>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</si>
  <si>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</si>
  <si>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</si>
  <si>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</si>
  <si>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</si>
  <si>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</si>
  <si>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</si>
  <si>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</si>
  <si>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</si>
  <si>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</si>
  <si>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</si>
  <si>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</si>
  <si>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</si>
  <si>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</si>
  <si>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</si>
  <si>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</si>
  <si>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</si>
  <si>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</si>
  <si>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</si>
  <si>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</si>
  <si>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</si>
  <si>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</si>
  <si>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</si>
  <si>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</si>
  <si>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</si>
  <si>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</si>
  <si>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</si>
  <si>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</si>
  <si>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</si>
  <si>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</si>
  <si>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</si>
  <si>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</si>
  <si>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</si>
  <si>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</si>
  <si>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</si>
  <si>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</si>
  <si>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</si>
  <si>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</si>
  <si>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</si>
  <si>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</si>
  <si>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</si>
  <si>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</si>
  <si>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</si>
  <si>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</si>
  <si>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</si>
  <si>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</si>
  <si>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</si>
  <si>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</si>
  <si>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</si>
  <si>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</si>
  <si>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</si>
  <si>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</si>
  <si>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</si>
  <si>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</si>
  <si>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</si>
  <si>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</si>
  <si>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</si>
  <si>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</si>
  <si>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</si>
  <si>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</si>
  <si>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</si>
  <si>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</si>
  <si>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</si>
  <si>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</si>
  <si>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</si>
  <si>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</si>
  <si>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</si>
  <si>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</si>
  <si>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</si>
  <si>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</si>
  <si>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</si>
  <si>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</si>
  <si>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</si>
  <si>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</si>
  <si>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</si>
  <si>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</si>
  <si>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</si>
  <si>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</si>
  <si>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</si>
  <si>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</si>
  <si>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</si>
  <si>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</si>
  <si>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</si>
  <si>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</si>
  <si>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</si>
  <si>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</si>
  <si>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</si>
  <si>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</si>
  <si>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</si>
  <si>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</si>
  <si>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</si>
  <si>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</si>
  <si>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</si>
  <si>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</si>
  <si>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</si>
  <si>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</si>
  <si>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</si>
  <si>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</si>
  <si>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</si>
  <si>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</si>
  <si>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</si>
  <si>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</si>
  <si>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</si>
  <si>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</si>
  <si>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</si>
  <si>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</si>
  <si>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</si>
  <si>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</si>
  <si>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</si>
  <si>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</si>
  <si>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</si>
  <si>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</si>
  <si>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</si>
  <si>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</si>
  <si>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</si>
  <si>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</si>
  <si>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</si>
  <si>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</si>
  <si>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</si>
  <si>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</si>
  <si>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</si>
  <si>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</si>
  <si>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</si>
  <si>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</si>
  <si>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</si>
  <si>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</si>
  <si>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</si>
  <si>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</si>
  <si>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</si>
  <si>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</si>
  <si>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</si>
  <si>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</si>
  <si>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</si>
  <si>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</si>
  <si>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</si>
  <si>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</si>
  <si>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</si>
  <si>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</si>
  <si>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</si>
  <si>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</si>
  <si>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</si>
  <si>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</si>
  <si>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</si>
  <si>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</si>
  <si>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</si>
  <si>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</si>
  <si>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</si>
  <si>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</si>
  <si>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</si>
  <si>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</si>
  <si>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</si>
  <si>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</si>
  <si>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</si>
  <si>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</si>
  <si>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</si>
  <si>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</si>
  <si>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</si>
  <si>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</si>
  <si>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</si>
  <si>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</si>
  <si>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</si>
  <si>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</si>
  <si>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</si>
  <si>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</si>
  <si>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</si>
  <si>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</si>
  <si>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</si>
  <si>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</si>
  <si>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</si>
  <si>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</si>
  <si>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</si>
  <si>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</si>
  <si>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</si>
  <si>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</si>
  <si>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</si>
  <si>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</si>
  <si>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</si>
  <si>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</si>
  <si>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</si>
  <si>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</si>
  <si>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</si>
  <si>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</si>
  <si>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</si>
  <si>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</si>
  <si>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</si>
  <si>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</si>
  <si>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</si>
  <si>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</si>
  <si>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</si>
  <si>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</si>
  <si>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</si>
  <si>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</si>
  <si>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</si>
  <si>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</si>
  <si>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</si>
  <si>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</si>
  <si>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</si>
  <si>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</si>
  <si>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</si>
  <si>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</si>
  <si>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</si>
  <si>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</si>
  <si>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</si>
  <si>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</si>
  <si>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</si>
  <si>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</si>
  <si>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</si>
  <si>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</si>
  <si>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</si>
  <si>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</si>
  <si>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</si>
  <si>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</si>
  <si>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</si>
  <si>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</si>
  <si>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</si>
  <si>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</si>
  <si>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</si>
  <si>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</si>
  <si>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</si>
  <si>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</si>
  <si>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</si>
  <si>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</si>
  <si>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</si>
  <si>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</si>
  <si>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</si>
  <si>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</si>
  <si>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</si>
  <si>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</si>
  <si>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</si>
  <si>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</si>
  <si>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</si>
  <si>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</si>
  <si>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</si>
  <si>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</si>
  <si>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</si>
  <si>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</si>
  <si>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</si>
  <si>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</si>
  <si>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</si>
  <si>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</si>
  <si>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</si>
  <si>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</si>
  <si>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</si>
  <si>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</si>
  <si>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</si>
  <si>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</si>
  <si>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</si>
  <si>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</si>
  <si>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</si>
  <si>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</si>
  <si>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</si>
  <si>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</si>
  <si>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</si>
  <si>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</si>
  <si>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</si>
  <si>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</si>
  <si>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</si>
  <si>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</si>
  <si>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</si>
  <si>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</si>
  <si>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</si>
  <si>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</si>
  <si>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</si>
  <si>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</si>
  <si>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</si>
  <si>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</si>
  <si>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</si>
  <si>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</si>
  <si>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</si>
  <si>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</si>
  <si>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</si>
  <si>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</si>
  <si>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</si>
  <si>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</si>
  <si>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</si>
  <si>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</si>
  <si>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</si>
  <si>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</si>
  <si>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</si>
  <si>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</si>
  <si>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</si>
  <si>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</si>
  <si>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</si>
  <si>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</si>
  <si>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</si>
  <si>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</si>
  <si>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</si>
  <si>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</si>
  <si>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</si>
  <si>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</si>
  <si>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</si>
  <si>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</si>
  <si>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</si>
  <si>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</si>
  <si>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</si>
  <si>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</si>
  <si>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</si>
  <si>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</si>
  <si>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</si>
  <si>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</si>
  <si>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</si>
  <si>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</si>
  <si>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</si>
  <si>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</si>
  <si>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</si>
  <si>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</si>
  <si>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</si>
  <si>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</si>
  <si>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</si>
  <si>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</si>
  <si>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</si>
  <si>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</si>
  <si>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</si>
  <si>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</si>
  <si>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</si>
  <si>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</si>
  <si>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</si>
  <si>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</si>
  <si>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</si>
  <si>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</si>
  <si>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</si>
  <si>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</si>
  <si>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</si>
  <si>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</si>
  <si>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</si>
  <si>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</si>
  <si>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</si>
  <si>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</si>
  <si>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</si>
  <si>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</si>
  <si>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</si>
  <si>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</si>
  <si>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</si>
  <si>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</si>
  <si>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</si>
  <si>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</si>
  <si>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</si>
  <si>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</si>
  <si>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</si>
  <si>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</si>
  <si>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</si>
  <si>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</si>
  <si>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</si>
  <si>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</si>
  <si>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</si>
  <si>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</si>
  <si>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</si>
  <si>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</si>
  <si>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</si>
  <si>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</si>
  <si>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</si>
  <si>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</si>
  <si>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</si>
  <si>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</si>
  <si>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</si>
  <si>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</si>
  <si>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</si>
  <si>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</si>
  <si>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</si>
  <si>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</si>
  <si>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</si>
  <si>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</si>
  <si>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</si>
  <si>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</si>
  <si>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</si>
  <si>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</si>
  <si>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</si>
  <si>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</si>
  <si>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</si>
  <si>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</si>
  <si>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</si>
  <si>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</si>
  <si>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</si>
  <si>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</si>
  <si>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</si>
  <si>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</si>
  <si>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</si>
  <si>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</si>
  <si>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</si>
  <si>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</si>
  <si>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</si>
  <si>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</si>
  <si>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</si>
  <si>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</si>
  <si>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</si>
  <si>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</si>
  <si>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</si>
  <si>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</si>
  <si>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</si>
  <si>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</si>
  <si>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</si>
  <si>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</si>
  <si>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</si>
  <si>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</si>
  <si>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</si>
  <si>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</si>
  <si>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</si>
  <si>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</si>
  <si>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</si>
  <si>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</si>
  <si>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</si>
  <si>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</si>
  <si>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</si>
  <si>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</si>
  <si>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</si>
  <si>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</si>
  <si>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</si>
  <si>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</si>
  <si>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</si>
  <si>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</si>
  <si>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</si>
  <si>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</si>
  <si>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</si>
  <si>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</si>
  <si>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</si>
  <si>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</si>
  <si>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</si>
  <si>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</si>
  <si>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</si>
  <si>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</si>
  <si>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</si>
  <si>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</si>
  <si>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</si>
  <si>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</si>
  <si>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</si>
  <si>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</si>
  <si>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</si>
  <si>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</si>
  <si>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</si>
  <si>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</si>
  <si>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</si>
  <si>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</si>
  <si>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</si>
  <si>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</si>
  <si>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</si>
  <si>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</si>
  <si>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</si>
  <si>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</si>
  <si>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</si>
  <si>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</si>
  <si>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</si>
  <si>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</si>
  <si>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</si>
  <si>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</si>
  <si>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</si>
  <si>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</si>
  <si>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</si>
  <si>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</si>
  <si>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</si>
  <si>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</si>
  <si>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</si>
  <si>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</si>
  <si>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</si>
  <si>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</si>
  <si>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</si>
  <si>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</si>
  <si>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</si>
  <si>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</si>
  <si>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</si>
  <si>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</si>
  <si>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</si>
  <si>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</si>
  <si>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</si>
  <si>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</si>
  <si>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</si>
  <si>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</si>
  <si>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</si>
  <si>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</si>
  <si>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</si>
  <si>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</si>
  <si>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</si>
  <si>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</si>
  <si>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</si>
  <si>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</si>
  <si>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</si>
  <si>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</si>
  <si>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</si>
  <si>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</si>
  <si>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</si>
  <si>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</si>
  <si>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</si>
  <si>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</si>
  <si>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</si>
  <si>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</si>
  <si>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</si>
  <si>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</si>
  <si>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</si>
  <si>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</si>
  <si>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</si>
  <si>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</si>
  <si>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</si>
  <si>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</si>
  <si>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</si>
  <si>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</si>
  <si>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</si>
  <si>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</si>
  <si>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</si>
  <si>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</si>
  <si>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</si>
  <si>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</si>
  <si>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</si>
  <si>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</si>
  <si>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</si>
  <si>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</si>
  <si>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</si>
  <si>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</si>
  <si>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</si>
  <si>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</si>
  <si>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</si>
  <si>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</si>
  <si>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</si>
  <si>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</si>
  <si>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</si>
  <si>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</si>
  <si>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</si>
  <si>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</si>
  <si>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</si>
  <si>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</si>
  <si>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</si>
  <si>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</si>
  <si>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</si>
  <si>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</si>
  <si>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</si>
  <si>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</si>
  <si>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</si>
  <si>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</si>
  <si>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</si>
  <si>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</si>
  <si>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</si>
  <si>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</si>
  <si>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</si>
  <si>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</si>
  <si>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</si>
  <si>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</si>
  <si>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</si>
  <si>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</si>
  <si>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</si>
  <si>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</si>
  <si>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</si>
  <si>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</si>
  <si>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</si>
  <si>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</si>
  <si>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</si>
  <si>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</si>
  <si>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</si>
  <si>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</si>
  <si>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</si>
  <si>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</si>
  <si>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</si>
  <si>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</si>
  <si>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</si>
  <si>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</si>
  <si>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</si>
  <si>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</si>
  <si>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</si>
  <si>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</si>
  <si>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</si>
  <si>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</si>
  <si>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</si>
  <si>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</si>
  <si>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</si>
  <si>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</si>
  <si>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</si>
  <si>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</si>
  <si>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</si>
  <si>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</si>
  <si>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</si>
  <si>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</si>
  <si>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</si>
  <si>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</si>
  <si>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</si>
  <si>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</si>
  <si>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</si>
  <si>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</si>
  <si>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</si>
  <si>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</si>
  <si>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</si>
  <si>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</si>
  <si>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</si>
  <si>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</si>
  <si>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</si>
  <si>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</si>
  <si>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</si>
  <si>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</si>
  <si>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</si>
  <si>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</si>
  <si>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</si>
  <si>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</si>
  <si>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</si>
  <si>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</si>
  <si>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</si>
  <si>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</si>
  <si>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</si>
  <si>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</si>
  <si>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</si>
  <si>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</si>
  <si>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</si>
  <si>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</si>
  <si>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</si>
  <si>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</si>
  <si>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</si>
  <si>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</si>
  <si>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</si>
  <si>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</si>
  <si>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</si>
  <si>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</si>
  <si>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</si>
  <si>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</si>
  <si>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</si>
  <si>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</si>
  <si>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</si>
  <si>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</si>
  <si>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</si>
  <si>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</si>
  <si>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</si>
  <si>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</si>
  <si>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</si>
  <si>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</si>
  <si>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</si>
  <si>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</si>
  <si>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</si>
  <si>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</si>
  <si>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</si>
  <si>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</si>
  <si>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</si>
  <si>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</si>
  <si>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</si>
  <si>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</si>
  <si>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</si>
  <si>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</si>
  <si>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</si>
  <si>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</si>
  <si>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</si>
  <si>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</si>
  <si>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</si>
  <si>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</si>
  <si>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</si>
  <si>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</si>
  <si>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</si>
  <si>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</si>
  <si>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</si>
  <si>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</si>
  <si>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</si>
  <si>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</si>
  <si>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</si>
  <si>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</si>
  <si>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</si>
  <si>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</si>
  <si>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</si>
  <si>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</si>
  <si>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</si>
  <si>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</si>
  <si>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</si>
  <si>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</si>
  <si>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</si>
  <si>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</si>
  <si>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</si>
  <si>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</si>
  <si>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</si>
  <si>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</si>
  <si>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</si>
  <si>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</si>
  <si>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</si>
  <si>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</si>
  <si>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</si>
  <si>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</si>
  <si>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</si>
  <si>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</si>
  <si>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</si>
  <si>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</si>
  <si>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</si>
  <si>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</si>
  <si>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</si>
  <si>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</si>
  <si>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</si>
  <si>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</si>
  <si>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</si>
  <si>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</si>
  <si>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</si>
  <si>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</si>
  <si>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</si>
  <si>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</si>
  <si>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</si>
  <si>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</si>
  <si>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</si>
  <si>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</si>
  <si>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</si>
  <si>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</si>
  <si>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</si>
  <si>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</si>
  <si>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</si>
  <si>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</si>
  <si>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</si>
  <si>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</si>
  <si>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</si>
  <si>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</si>
  <si>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</si>
  <si>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</si>
  <si>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</si>
  <si>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</si>
  <si>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</si>
  <si>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</si>
  <si>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</si>
  <si>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</si>
  <si>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</si>
  <si>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</si>
  <si>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</si>
  <si>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</si>
  <si>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</si>
  <si>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</si>
  <si>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</si>
  <si>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</si>
  <si>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</si>
  <si>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</si>
  <si>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</si>
  <si>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</si>
  <si>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</si>
  <si>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</si>
  <si>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</si>
  <si>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</si>
  <si>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</si>
  <si>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</si>
  <si>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</si>
  <si>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</si>
  <si>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</si>
  <si>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</si>
  <si>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</si>
  <si>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</si>
  <si>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</si>
  <si>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</si>
  <si>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</si>
  <si>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</si>
  <si>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</si>
  <si>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</si>
  <si>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</si>
  <si>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</si>
  <si>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</si>
  <si>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</si>
  <si>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</si>
  <si>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</si>
  <si>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</si>
  <si>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</si>
  <si>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</si>
  <si>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</si>
  <si>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</si>
  <si>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</si>
  <si>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</si>
  <si>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</si>
  <si>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</si>
  <si>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</si>
  <si>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</si>
  <si>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</si>
  <si>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</si>
  <si>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</si>
  <si>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</si>
  <si>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</si>
  <si>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</si>
  <si>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</si>
  <si>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</si>
  <si>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</si>
  <si>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</si>
  <si>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</si>
  <si>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</si>
  <si>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</si>
  <si>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</si>
  <si>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</si>
  <si>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</si>
  <si>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</si>
  <si>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</si>
  <si>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</si>
  <si>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</si>
  <si>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</si>
  <si>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</si>
  <si>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</si>
  <si>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</si>
  <si>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</si>
  <si>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</si>
  <si>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</si>
  <si>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</si>
  <si>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</si>
  <si>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</si>
  <si>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</si>
  <si>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</si>
  <si>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</si>
  <si>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</si>
  <si>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</si>
  <si>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</si>
  <si>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</si>
  <si>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</si>
  <si>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</si>
  <si>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</si>
  <si>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</si>
  <si>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</si>
  <si>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</si>
  <si>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</si>
  <si>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</si>
  <si>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</si>
  <si>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</si>
  <si>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</si>
  <si>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</si>
  <si>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</si>
  <si>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</si>
  <si>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</si>
  <si>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</si>
  <si>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</si>
  <si>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</si>
  <si>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</si>
  <si>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</si>
  <si>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</si>
  <si>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</si>
  <si>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</si>
  <si>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</si>
  <si>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</si>
  <si>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</si>
  <si>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</si>
  <si>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</si>
  <si>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</si>
  <si>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</si>
  <si>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</si>
  <si>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</si>
  <si>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</si>
  <si>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</si>
  <si>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</si>
  <si>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</si>
  <si>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</si>
  <si>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</si>
  <si>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</si>
  <si>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</si>
  <si>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</si>
  <si>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</si>
  <si>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</si>
  <si>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</si>
  <si>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</si>
  <si>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</si>
  <si>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</si>
  <si>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</si>
  <si>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</si>
  <si>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</si>
  <si>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</si>
  <si>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</si>
  <si>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</si>
  <si>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</si>
  <si>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</si>
  <si>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</si>
  <si>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</si>
  <si>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</si>
  <si>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</si>
  <si>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</si>
  <si>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</si>
  <si>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</si>
  <si>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</si>
  <si>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</si>
  <si>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</si>
  <si>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</si>
  <si>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</si>
  <si>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</si>
  <si>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</si>
  <si>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</si>
  <si>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</si>
  <si>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</si>
  <si>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</si>
  <si>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</si>
  <si>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</si>
  <si>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</si>
  <si>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</si>
  <si>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</si>
  <si>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</si>
  <si>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</si>
  <si>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</si>
  <si>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</si>
  <si>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</si>
  <si>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</si>
  <si>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</si>
  <si>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</si>
  <si>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</si>
  <si>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</si>
  <si>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</si>
  <si>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</si>
  <si>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</si>
  <si>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</si>
  <si>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</si>
  <si>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</si>
  <si>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</si>
  <si>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</si>
  <si>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</si>
  <si>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</si>
  <si>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</si>
  <si>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</si>
  <si>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</si>
  <si>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</si>
  <si>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</si>
  <si>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</si>
  <si>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</si>
  <si>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</si>
  <si>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</si>
  <si>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</si>
  <si>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</si>
  <si>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</si>
  <si>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</si>
  <si>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</si>
  <si>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</si>
  <si>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</si>
  <si>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</si>
  <si>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</si>
  <si>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</si>
  <si>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</si>
  <si>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</si>
  <si>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</si>
  <si>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</si>
  <si>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</si>
  <si>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</si>
  <si>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</si>
  <si>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</si>
  <si>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</si>
  <si>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</si>
  <si>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</si>
  <si>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</si>
  <si>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</si>
  <si>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</si>
  <si>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</si>
  <si>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</si>
  <si>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</si>
  <si>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</si>
  <si>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</si>
  <si>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</si>
  <si>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</si>
  <si>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</si>
  <si>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</si>
  <si>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</si>
  <si>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</si>
  <si>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</si>
  <si>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</si>
  <si>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</si>
  <si>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</si>
  <si>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</si>
  <si>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</si>
  <si>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</si>
  <si>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</si>
  <si>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</si>
  <si>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</si>
  <si>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</si>
  <si>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</si>
  <si>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</si>
  <si>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</si>
  <si>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</si>
  <si>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</si>
  <si>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</si>
  <si>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</si>
  <si>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</si>
  <si>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</si>
  <si>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</si>
  <si>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</si>
  <si>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</si>
  <si>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</si>
  <si>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</si>
  <si>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</si>
  <si>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</si>
  <si>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</si>
  <si>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</si>
  <si>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</si>
  <si>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</si>
  <si>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</si>
  <si>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</si>
  <si>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</si>
  <si>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</si>
  <si>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</si>
  <si>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</si>
  <si>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</si>
  <si>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</si>
  <si>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</si>
  <si>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</si>
  <si>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</si>
  <si>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</si>
  <si>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</si>
  <si>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</si>
  <si>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</si>
  <si>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</si>
  <si>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</si>
  <si>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</si>
  <si>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</si>
  <si>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</si>
  <si>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</si>
  <si>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</si>
  <si>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</si>
  <si>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</si>
  <si>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</si>
  <si>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</si>
  <si>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</si>
  <si>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</si>
  <si>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</si>
  <si>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</si>
  <si>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</si>
  <si>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</si>
  <si>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</si>
  <si>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</si>
  <si>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</si>
  <si>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</si>
  <si>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</si>
  <si>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</si>
  <si>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</si>
  <si>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</si>
  <si>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</si>
  <si>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</si>
  <si>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</si>
  <si>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</si>
  <si>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</si>
  <si>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</si>
  <si>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</si>
  <si>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</si>
  <si>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</si>
  <si>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</si>
  <si>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</si>
  <si>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</si>
  <si>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</si>
  <si>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</si>
  <si>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</si>
  <si>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</si>
  <si>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</si>
  <si>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</si>
  <si>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</si>
  <si>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</si>
  <si>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</si>
  <si>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</si>
  <si>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</si>
  <si>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</si>
  <si>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</si>
  <si>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</si>
  <si>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</si>
  <si>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</si>
  <si>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</si>
  <si>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</si>
  <si>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</si>
  <si>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</si>
  <si>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</si>
  <si>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</si>
  <si>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</si>
  <si>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</si>
  <si>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</si>
  <si>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</si>
  <si>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</si>
  <si>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</si>
  <si>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</si>
  <si>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</si>
  <si>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</si>
  <si>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</si>
  <si>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</si>
  <si>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</si>
  <si>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</si>
  <si>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</si>
  <si>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</si>
  <si>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</si>
  <si>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</si>
  <si>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</si>
  <si>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</si>
  <si>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</si>
  <si>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</si>
  <si>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</si>
  <si>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</si>
  <si>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</si>
  <si>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</si>
  <si>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</si>
  <si>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</si>
  <si>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</si>
  <si>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</si>
  <si>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</si>
  <si>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</si>
  <si>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</si>
  <si>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</si>
  <si>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</si>
  <si>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</si>
  <si>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</si>
  <si>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</si>
  <si>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</si>
  <si>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</si>
  <si>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</si>
  <si>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</si>
  <si>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</si>
  <si>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</si>
  <si>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</si>
  <si>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</si>
  <si>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</si>
  <si>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</si>
  <si>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</si>
  <si>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</si>
  <si>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</si>
  <si>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</si>
  <si>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</si>
  <si>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</si>
  <si>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</si>
  <si>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</si>
  <si>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</si>
  <si>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</si>
  <si>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</si>
  <si>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</si>
  <si>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</si>
  <si>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</si>
  <si>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</si>
  <si>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</si>
  <si>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</si>
  <si>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</si>
  <si>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</si>
  <si>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</si>
  <si>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</si>
  <si>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</si>
  <si>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</si>
  <si>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</si>
  <si>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</si>
  <si>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</si>
  <si>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</si>
  <si>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</si>
  <si>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</si>
  <si>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</si>
  <si>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</si>
  <si>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</si>
  <si>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</si>
  <si>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</si>
  <si>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</si>
  <si>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</si>
  <si>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</si>
  <si>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</si>
  <si>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</si>
  <si>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</si>
  <si>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</si>
  <si>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</si>
  <si>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</si>
  <si>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</si>
  <si>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</si>
  <si>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</si>
  <si>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</si>
  <si>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</si>
  <si>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</si>
  <si>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</si>
  <si>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</si>
  <si>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</si>
  <si>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</si>
  <si>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</si>
  <si>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</si>
  <si>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</si>
  <si>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</si>
  <si>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</si>
  <si>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</si>
  <si>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</si>
  <si>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</si>
  <si>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</si>
  <si>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</si>
  <si>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</si>
  <si>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</si>
  <si>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</si>
  <si>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</si>
  <si>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</si>
  <si>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</si>
  <si>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</si>
  <si>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</si>
  <si>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</si>
  <si>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</si>
  <si>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</si>
  <si>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</si>
  <si>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</si>
  <si>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</si>
  <si>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</si>
  <si>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</si>
  <si>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</si>
  <si>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</si>
  <si>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</si>
  <si>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</si>
  <si>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</si>
  <si>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</si>
  <si>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</si>
  <si>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</si>
  <si>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</si>
  <si>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</si>
  <si>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</si>
  <si>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</si>
  <si>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</si>
  <si>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</si>
  <si>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</si>
  <si>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</si>
  <si>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</si>
  <si>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</si>
  <si>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</si>
  <si>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</si>
  <si>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</si>
  <si>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</si>
  <si>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</si>
  <si>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</si>
  <si>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</si>
  <si>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</si>
  <si>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</si>
  <si>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</si>
  <si>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</si>
  <si>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</si>
  <si>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</si>
  <si>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</si>
  <si>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</si>
  <si>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</si>
  <si>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</si>
  <si>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</si>
  <si>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</si>
  <si>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</si>
  <si>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</si>
  <si>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</si>
  <si>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</si>
  <si>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</si>
  <si>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</si>
  <si>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</si>
  <si>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</si>
  <si>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</si>
  <si>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</si>
  <si>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</si>
  <si>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</si>
  <si>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</si>
  <si>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</si>
  <si>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</si>
  <si>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</si>
  <si>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</si>
  <si>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</si>
  <si>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</si>
  <si>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</si>
  <si>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</si>
  <si>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</si>
  <si>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</si>
  <si>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</si>
  <si>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</si>
  <si>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</si>
  <si>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</si>
  <si>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</si>
  <si>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</si>
  <si>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</si>
  <si>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</si>
  <si>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</si>
  <si>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</si>
  <si>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</si>
  <si>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</si>
  <si>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</si>
  <si>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</si>
  <si>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</si>
  <si>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</si>
  <si>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</si>
  <si>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</si>
  <si>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</si>
  <si>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</si>
  <si>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</si>
  <si>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</si>
  <si>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</si>
  <si>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</si>
  <si>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</si>
  <si>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</si>
  <si>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</si>
  <si>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</si>
  <si>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</si>
  <si>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</si>
  <si>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</si>
  <si>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</si>
  <si>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</si>
  <si>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</si>
  <si>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</si>
  <si>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</si>
  <si>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</si>
  <si>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</si>
  <si>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</si>
  <si>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</si>
  <si>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</si>
  <si>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</si>
  <si>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</si>
  <si>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</si>
  <si>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</si>
  <si>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</si>
  <si>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</si>
  <si>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</si>
  <si>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</si>
  <si>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</si>
  <si>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</si>
  <si>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</si>
  <si>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</si>
  <si>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</si>
  <si>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</si>
  <si>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</si>
  <si>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</si>
  <si>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</si>
  <si>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</si>
  <si>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</si>
  <si>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</si>
  <si>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</si>
  <si>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</si>
  <si>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</si>
  <si>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</si>
  <si>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</si>
  <si>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</si>
  <si>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</si>
  <si>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</si>
  <si>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</si>
  <si>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</si>
  <si>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</si>
  <si>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</si>
  <si>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</si>
  <si>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</si>
  <si>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</si>
  <si>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</si>
  <si>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</si>
  <si>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</si>
  <si>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</si>
  <si>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</si>
  <si>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</si>
  <si>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</si>
  <si>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</si>
  <si>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</si>
  <si>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</si>
  <si>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</si>
  <si>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</si>
  <si>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</si>
  <si>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</si>
  <si>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</si>
  <si>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</si>
  <si>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</si>
  <si>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</si>
  <si>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</si>
  <si>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</si>
  <si>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</si>
  <si>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</si>
  <si>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</si>
  <si>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</si>
  <si>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</si>
  <si>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</si>
  <si>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</si>
  <si>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</si>
  <si>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</si>
  <si>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</si>
  <si>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</si>
  <si>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</si>
  <si>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</si>
  <si>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</si>
  <si>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</si>
  <si>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</si>
  <si>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</si>
  <si>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</si>
  <si>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</si>
  <si>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</si>
  <si>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</si>
  <si>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</si>
  <si>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</si>
  <si>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</si>
  <si>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</si>
  <si>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</si>
  <si>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</si>
  <si>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</si>
  <si>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</si>
  <si>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</si>
  <si>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</si>
  <si>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</si>
  <si>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</si>
  <si>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</si>
  <si>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</si>
  <si>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</si>
  <si>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</si>
  <si>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</si>
  <si>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</si>
  <si>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</si>
  <si>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</si>
  <si>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</si>
  <si>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</si>
  <si>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</si>
  <si>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</si>
  <si>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</si>
  <si>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</si>
  <si>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</si>
  <si>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</si>
  <si>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</si>
  <si>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</si>
  <si>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</si>
  <si>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</si>
  <si>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</si>
  <si>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</si>
  <si>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</si>
  <si>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</si>
  <si>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</si>
  <si>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</si>
  <si>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</si>
  <si>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</si>
  <si>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</si>
  <si>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</si>
  <si>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</si>
  <si>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</si>
  <si>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</si>
  <si>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</si>
  <si>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</si>
  <si>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</si>
  <si>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</si>
  <si>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</si>
  <si>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</si>
  <si>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</si>
  <si>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</si>
  <si>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</si>
  <si>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</si>
  <si>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</si>
  <si>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</si>
  <si>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</si>
  <si>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</si>
  <si>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</si>
  <si>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</si>
  <si>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</si>
  <si>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</si>
  <si>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</si>
  <si>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</si>
  <si>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</si>
  <si>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</si>
  <si>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</si>
  <si>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</si>
  <si>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</si>
  <si>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</si>
  <si>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</si>
  <si>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</si>
  <si>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</si>
  <si>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</si>
  <si>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</si>
  <si>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</si>
  <si>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</si>
  <si>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</si>
  <si>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</si>
  <si>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</si>
  <si>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</si>
  <si>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</si>
  <si>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</si>
  <si>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</si>
  <si>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</si>
  <si>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</si>
  <si>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</si>
  <si>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</si>
  <si>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</si>
  <si>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</si>
  <si>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</si>
  <si>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</si>
  <si>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</si>
  <si>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</si>
  <si>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</si>
  <si>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</si>
  <si>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</si>
  <si>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</si>
  <si>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</si>
  <si>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</si>
  <si>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</si>
  <si>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</si>
  <si>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</si>
  <si>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</si>
  <si>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</si>
  <si>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</si>
  <si>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</si>
  <si>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</si>
  <si>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</si>
  <si>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</si>
  <si>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</si>
  <si>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</si>
  <si>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</si>
  <si>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</si>
  <si>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</si>
  <si>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</si>
  <si>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</si>
  <si>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</si>
  <si>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</si>
  <si>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</si>
  <si>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</si>
  <si>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</si>
  <si>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</si>
  <si>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</si>
  <si>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</si>
  <si>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</si>
  <si>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</si>
  <si>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</si>
  <si>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</si>
  <si>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</si>
  <si>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</si>
  <si>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</si>
  <si>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</si>
  <si>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</si>
  <si>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</si>
  <si>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</si>
  <si>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</si>
  <si>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</si>
  <si>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</si>
  <si>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</si>
  <si>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</si>
  <si>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</si>
  <si>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</si>
  <si>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</si>
  <si>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</si>
  <si>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</si>
  <si>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</si>
  <si>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</si>
  <si>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</si>
  <si>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</si>
  <si>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</si>
  <si>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</si>
  <si>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</si>
  <si>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</si>
  <si>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</si>
  <si>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</si>
  <si>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</si>
  <si>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</si>
  <si>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</si>
  <si>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</si>
  <si>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</si>
  <si>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</si>
  <si>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</si>
  <si>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</si>
  <si>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</si>
  <si>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</si>
  <si>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</si>
  <si>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</si>
  <si>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</si>
  <si>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</si>
  <si>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</si>
  <si>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</si>
  <si>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</si>
  <si>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</si>
  <si>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</si>
  <si>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</si>
  <si>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</si>
  <si>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</si>
  <si>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</si>
  <si>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</si>
  <si>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</si>
  <si>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</si>
  <si>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</si>
  <si>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</si>
  <si>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</si>
  <si>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</si>
  <si>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</si>
  <si>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</si>
  <si>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</si>
  <si>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</si>
  <si>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</si>
  <si>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</si>
  <si>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</si>
  <si>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</si>
  <si>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</si>
  <si>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</si>
  <si>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</si>
  <si>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</si>
  <si>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</si>
  <si>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</si>
  <si>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</si>
  <si>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</si>
  <si>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</si>
  <si>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</si>
  <si>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</si>
  <si>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</si>
  <si>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</si>
  <si>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</si>
  <si>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</si>
  <si>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</si>
  <si>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</si>
  <si>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</si>
  <si>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</si>
  <si>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</si>
  <si>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</si>
  <si>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</si>
  <si>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</si>
  <si>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</si>
  <si>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</si>
  <si>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</si>
  <si>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</si>
  <si>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</si>
  <si>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</si>
  <si>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</si>
  <si>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</si>
  <si>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</si>
  <si>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</si>
  <si>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</si>
  <si>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</si>
  <si>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</si>
  <si>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</si>
  <si>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</si>
  <si>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</si>
  <si>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</si>
  <si>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</si>
  <si>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</si>
  <si>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</si>
  <si>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</si>
  <si>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</si>
  <si>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</si>
  <si>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</si>
  <si>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</si>
  <si>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</si>
  <si>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</si>
  <si>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</si>
  <si>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</si>
  <si>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</si>
  <si>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</si>
  <si>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</si>
  <si>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</si>
  <si>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</si>
  <si>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</si>
  <si>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</si>
  <si>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</si>
  <si>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</si>
  <si>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</si>
  <si>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</si>
  <si>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</si>
  <si>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</si>
  <si>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</si>
  <si>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</si>
  <si>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</si>
  <si>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</si>
  <si>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</si>
  <si>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</si>
  <si>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</si>
  <si>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</si>
  <si>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</si>
  <si>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</si>
  <si>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</si>
  <si>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</si>
  <si>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</si>
  <si>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</si>
  <si>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</si>
  <si>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</si>
  <si>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</si>
  <si>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</si>
  <si>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</si>
  <si>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</si>
  <si>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</si>
  <si>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</si>
  <si>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</si>
  <si>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</si>
  <si>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</si>
  <si>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</si>
  <si>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</si>
  <si>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</si>
  <si>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</si>
  <si>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</si>
  <si>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</si>
  <si>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</si>
  <si>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</si>
  <si>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</si>
  <si>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</si>
  <si>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</si>
  <si>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</si>
  <si>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</si>
  <si>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</si>
  <si>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</si>
  <si>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</si>
  <si>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</si>
  <si>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</si>
  <si>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</si>
  <si>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</si>
  <si>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</si>
  <si>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</si>
  <si>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</si>
  <si>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</si>
  <si>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</si>
  <si>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</si>
  <si>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</si>
  <si>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</si>
  <si>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</si>
  <si>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</si>
  <si>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</si>
  <si>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</si>
  <si>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</si>
  <si>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</si>
  <si>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</si>
  <si>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</si>
  <si>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</si>
  <si>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</si>
  <si>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</si>
  <si>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</si>
  <si>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</si>
  <si>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</si>
  <si>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</si>
  <si>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</si>
  <si>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</si>
  <si>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</si>
  <si>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</si>
  <si>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</si>
  <si>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</si>
  <si>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</si>
  <si>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</si>
  <si>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</si>
  <si>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</si>
  <si>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</si>
  <si>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</si>
  <si>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</si>
  <si>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</si>
  <si>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</si>
  <si>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</si>
  <si>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</si>
  <si>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</si>
  <si>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</si>
  <si>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</si>
  <si>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</si>
  <si>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</si>
  <si>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</si>
  <si>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</si>
  <si>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</si>
  <si>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</si>
  <si>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</si>
  <si>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</si>
  <si>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</si>
  <si>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</si>
  <si>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</si>
  <si>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</si>
  <si>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</si>
  <si>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</si>
  <si>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</si>
  <si>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</si>
  <si>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</si>
  <si>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</si>
  <si>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</si>
  <si>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</si>
  <si>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</si>
  <si>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</si>
  <si>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</si>
  <si>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</si>
  <si>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</si>
  <si>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</si>
  <si>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</si>
  <si>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</si>
  <si>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</si>
  <si>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</si>
  <si>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</si>
  <si>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</si>
  <si>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</si>
  <si>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</si>
  <si>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</si>
  <si>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</si>
  <si>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</si>
  <si>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</si>
  <si>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</si>
  <si>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</si>
  <si>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</si>
  <si>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</si>
  <si>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</si>
  <si>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</si>
  <si>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</si>
  <si>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</si>
  <si>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</si>
  <si>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</si>
  <si>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</si>
  <si>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</si>
  <si>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</si>
  <si>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</si>
  <si>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</si>
  <si>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</si>
  <si>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</si>
  <si>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</si>
  <si>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</si>
  <si>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</si>
  <si>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</si>
  <si>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</si>
  <si>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</si>
  <si>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</si>
  <si>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</si>
  <si>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</si>
  <si>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</si>
  <si>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</si>
  <si>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</si>
  <si>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</si>
  <si>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</si>
  <si>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</si>
  <si>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</si>
  <si>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</si>
  <si>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</si>
  <si>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</si>
  <si>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</si>
  <si>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</si>
  <si>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</si>
  <si>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</si>
  <si>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</si>
  <si>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</si>
  <si>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</si>
  <si>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</si>
  <si>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</si>
  <si>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</si>
  <si>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</si>
  <si>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</si>
  <si>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</si>
  <si>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</si>
  <si>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</si>
  <si>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</si>
  <si>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</si>
  <si>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</si>
  <si>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</si>
  <si>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</si>
  <si>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</si>
  <si>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</si>
  <si>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</si>
  <si>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</si>
  <si>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</si>
  <si>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</si>
  <si>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</si>
  <si>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</si>
  <si>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</si>
  <si>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</si>
  <si>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</si>
  <si>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</si>
  <si>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</si>
  <si>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</si>
  <si>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</si>
  <si>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</si>
  <si>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</si>
  <si>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</si>
  <si>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</si>
  <si>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</si>
  <si>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</si>
  <si>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</si>
  <si>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</si>
  <si>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</si>
  <si>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</si>
  <si>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</si>
  <si>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</si>
  <si>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</si>
  <si>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</si>
  <si>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</si>
  <si>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</si>
  <si>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</si>
  <si>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</si>
  <si>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</si>
  <si>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</si>
  <si>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</si>
  <si>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</si>
  <si>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</si>
  <si>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</si>
  <si>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</si>
  <si>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</si>
  <si>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</si>
  <si>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</si>
  <si>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</si>
  <si>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</si>
  <si>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</si>
  <si>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</si>
  <si>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</si>
  <si>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</si>
  <si>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</si>
  <si>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</si>
  <si>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</si>
  <si>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</si>
  <si>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</si>
  <si>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</si>
  <si>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</si>
  <si>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</si>
  <si>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</si>
  <si>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</si>
  <si>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</si>
  <si>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</si>
  <si>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</si>
  <si>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</si>
  <si>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</si>
  <si>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</si>
  <si>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</si>
  <si>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</si>
  <si>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</si>
  <si>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</si>
  <si>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</si>
  <si>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</si>
  <si>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</si>
  <si>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</si>
  <si>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</si>
  <si>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</si>
  <si>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</si>
  <si>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</si>
  <si>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</si>
  <si>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</si>
  <si>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</si>
  <si>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</si>
  <si>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</si>
  <si>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</si>
  <si>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</si>
  <si>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</si>
  <si>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</si>
  <si>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</si>
  <si>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</si>
  <si>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</si>
  <si>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</si>
  <si>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</si>
  <si>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</si>
  <si>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</si>
  <si>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</si>
  <si>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</si>
  <si>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</si>
  <si>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</si>
  <si>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</si>
  <si>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</si>
  <si>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</si>
  <si>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</si>
  <si>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</si>
  <si>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</si>
  <si>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</si>
  <si>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</si>
  <si>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</si>
  <si>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</si>
  <si>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</si>
  <si>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</si>
  <si>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</si>
  <si>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</si>
  <si>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</si>
  <si>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</si>
  <si>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</si>
  <si>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</si>
  <si>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</si>
  <si>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</si>
  <si>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</si>
  <si>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</si>
  <si>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</si>
  <si>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</si>
  <si>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</si>
  <si>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</si>
  <si>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</si>
  <si>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</si>
  <si>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</si>
  <si>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</si>
  <si>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</si>
  <si>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</si>
  <si>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</si>
  <si>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</si>
  <si>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</si>
  <si>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</si>
  <si>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</si>
  <si>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</si>
  <si>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</si>
  <si>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</si>
  <si>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</si>
  <si>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</si>
  <si>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</si>
  <si>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</si>
  <si>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</si>
  <si>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</si>
  <si>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</si>
  <si>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</si>
  <si>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</si>
  <si>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</si>
  <si>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</si>
  <si>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</si>
  <si>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</si>
  <si>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</si>
  <si>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</si>
  <si>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</si>
  <si>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</si>
  <si>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</si>
  <si>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</si>
  <si>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</si>
  <si>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</si>
  <si>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</si>
  <si>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</si>
  <si>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</si>
  <si>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</si>
  <si>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</si>
  <si>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</si>
  <si>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</si>
  <si>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</si>
  <si>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</si>
  <si>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</si>
  <si>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</si>
  <si>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</si>
  <si>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</si>
  <si>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</si>
  <si>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</si>
  <si>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</si>
  <si>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</si>
  <si>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</si>
  <si>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</si>
  <si>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</si>
  <si>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</si>
  <si>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</si>
  <si>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</si>
  <si>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</si>
  <si>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</si>
  <si>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</si>
  <si>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</si>
  <si>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</si>
  <si>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</si>
  <si>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</si>
  <si>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</si>
  <si>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</si>
  <si>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</si>
  <si>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</si>
  <si>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</si>
  <si>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</si>
  <si>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</si>
  <si>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</si>
  <si>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</si>
  <si>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</si>
  <si>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</si>
  <si>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</si>
  <si>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</si>
  <si>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</si>
  <si>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</si>
  <si>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</si>
  <si>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</si>
  <si>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</si>
  <si>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</si>
  <si>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</si>
  <si>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</si>
  <si>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</si>
  <si>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</si>
  <si>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</si>
  <si>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</si>
  <si>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</si>
  <si>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</si>
  <si>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</si>
  <si>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</si>
  <si>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</si>
  <si>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</si>
  <si>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</si>
  <si>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</si>
  <si>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</si>
  <si>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</si>
  <si>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</si>
  <si>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</si>
  <si>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</si>
  <si>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</si>
  <si>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</si>
  <si>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</si>
  <si>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</si>
  <si>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</si>
  <si>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</si>
  <si>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</si>
  <si>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</si>
  <si>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</si>
  <si>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</si>
  <si>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</si>
  <si>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</si>
  <si>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</si>
  <si>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</si>
  <si>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</si>
  <si>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</si>
  <si>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</si>
  <si>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</si>
  <si>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</si>
  <si>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</si>
  <si>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</si>
  <si>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</si>
  <si>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</si>
  <si>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</si>
  <si>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</si>
  <si>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</si>
  <si>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</si>
  <si>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</si>
  <si>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</si>
  <si>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</si>
  <si>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</si>
  <si>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</si>
  <si>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</si>
  <si>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</si>
  <si>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</si>
  <si>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</si>
  <si>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</si>
  <si>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</si>
  <si>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</si>
  <si>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</si>
  <si>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</si>
  <si>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</si>
  <si>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</si>
  <si>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</si>
  <si>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</si>
  <si>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</si>
  <si>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</si>
  <si>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</si>
  <si>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</si>
  <si>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</si>
  <si>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</si>
  <si>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</si>
  <si>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</si>
  <si>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</si>
  <si>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</si>
  <si>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</si>
  <si>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</si>
  <si>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</si>
  <si>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</si>
  <si>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</si>
  <si>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</si>
  <si>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</si>
  <si>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</si>
  <si>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</si>
  <si>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</si>
  <si>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</si>
  <si>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</si>
  <si>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</si>
  <si>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</si>
  <si>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</si>
  <si>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</si>
  <si>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</si>
  <si>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</si>
  <si>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</si>
  <si>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</si>
  <si>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</si>
  <si>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</si>
  <si>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</si>
  <si>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</si>
  <si>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</si>
  <si>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</si>
  <si>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</si>
  <si>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</si>
  <si>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</si>
  <si>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</si>
  <si>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</si>
  <si>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</si>
  <si>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</si>
  <si>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</si>
  <si>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</si>
  <si>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</si>
  <si>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</si>
  <si>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</si>
  <si>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</si>
  <si>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</si>
  <si>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</si>
  <si>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</si>
  <si>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</si>
  <si>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</si>
  <si>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</si>
  <si>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</si>
  <si>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</si>
  <si>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</si>
  <si>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</si>
  <si>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</si>
  <si>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</si>
  <si>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</si>
  <si>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</si>
  <si>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</si>
  <si>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</si>
  <si>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</si>
  <si>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</si>
  <si>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</si>
  <si>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</si>
  <si>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</si>
  <si>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</si>
  <si>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</si>
  <si>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</si>
  <si>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</si>
  <si>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</si>
  <si>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</si>
  <si>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</si>
  <si>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</si>
  <si>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</si>
  <si>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</si>
  <si>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</si>
  <si>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</si>
  <si>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</si>
  <si>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</si>
  <si>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</si>
  <si>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</si>
  <si>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</si>
  <si>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</si>
  <si>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</si>
  <si>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</si>
  <si>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</si>
  <si>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</si>
  <si>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</si>
  <si>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</si>
  <si>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</si>
  <si>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</si>
  <si>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</si>
  <si>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</si>
  <si>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</si>
  <si>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</si>
  <si>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</si>
  <si>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</si>
  <si>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</si>
  <si>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</si>
  <si>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</si>
  <si>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</si>
  <si>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</si>
  <si>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</si>
  <si>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</si>
  <si>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</si>
  <si>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</si>
  <si>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</si>
  <si>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</si>
  <si>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</si>
  <si>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</si>
  <si>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</si>
  <si>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</si>
  <si>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</si>
  <si>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</si>
  <si>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</si>
  <si>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</si>
  <si>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</si>
  <si>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</si>
  <si>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</si>
  <si>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</si>
  <si>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</si>
  <si>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</si>
  <si>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</si>
  <si>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</si>
  <si>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</si>
  <si>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</si>
  <si>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</si>
  <si>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</si>
  <si>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</si>
  <si>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</si>
  <si>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</si>
  <si>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</si>
  <si>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</si>
  <si>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</si>
  <si>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</si>
  <si>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</si>
  <si>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</si>
  <si>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</si>
  <si>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</si>
  <si>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</si>
  <si>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</si>
  <si>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</si>
  <si>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</si>
  <si>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</si>
  <si>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</si>
  <si>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</si>
  <si>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</si>
  <si>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</si>
  <si>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</si>
  <si>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</si>
  <si>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</si>
  <si>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</si>
  <si>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</si>
  <si>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</si>
  <si>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</si>
  <si>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</si>
  <si>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</si>
  <si>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</si>
  <si>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</si>
  <si>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</si>
  <si>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</si>
  <si>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</si>
  <si>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</si>
  <si>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</si>
  <si>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</si>
  <si>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</si>
  <si>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</si>
  <si>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</si>
  <si>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</si>
  <si>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</si>
  <si>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</si>
  <si>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</si>
  <si>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</si>
  <si>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</si>
  <si>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</si>
  <si>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</si>
  <si>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</si>
  <si>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</si>
  <si>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</si>
  <si>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</si>
  <si>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</si>
  <si>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</si>
  <si>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</si>
  <si>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</si>
  <si>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</si>
  <si>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</si>
  <si>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</si>
  <si>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</si>
  <si>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</si>
  <si>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</si>
  <si>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</si>
  <si>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</si>
  <si>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</si>
  <si>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</si>
  <si>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</si>
  <si>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</si>
  <si>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</si>
  <si>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</si>
  <si>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</si>
  <si>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</si>
  <si>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</si>
  <si>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</si>
  <si>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</si>
  <si>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</si>
  <si>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</si>
  <si>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</si>
  <si>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</si>
  <si>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</si>
  <si>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</si>
  <si>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</si>
  <si>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</si>
  <si>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</si>
  <si>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</si>
  <si>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</si>
  <si>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</si>
  <si>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</si>
  <si>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</si>
  <si>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</si>
  <si>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</si>
  <si>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</si>
  <si>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</si>
  <si>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</si>
  <si>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</si>
  <si>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</si>
  <si>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</si>
  <si>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</si>
  <si>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</si>
  <si>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</si>
  <si>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</si>
  <si>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</si>
  <si>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</si>
  <si>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</si>
  <si>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</si>
  <si>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</si>
  <si>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</si>
  <si>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</si>
  <si>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</si>
  <si>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</si>
  <si>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</si>
  <si>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</si>
  <si>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</si>
  <si>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</si>
  <si>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</si>
  <si>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</si>
  <si>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</si>
  <si>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</si>
  <si>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</si>
  <si>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</si>
  <si>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</si>
  <si>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</si>
  <si>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</si>
  <si>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</si>
  <si>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</si>
  <si>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</si>
  <si>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</si>
  <si>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</si>
  <si>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</si>
  <si>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</si>
  <si>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</si>
  <si>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</si>
  <si>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</si>
  <si>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</si>
  <si>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</si>
  <si>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</si>
  <si>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</si>
  <si>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</si>
  <si>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</si>
  <si>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</si>
  <si>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</si>
  <si>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</si>
  <si>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</si>
  <si>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</si>
  <si>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</si>
  <si>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</si>
  <si>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</si>
  <si>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</si>
  <si>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</si>
  <si>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</si>
  <si>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</si>
  <si>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</si>
  <si>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</si>
  <si>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</si>
  <si>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</si>
  <si>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</si>
  <si>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</si>
  <si>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</si>
  <si>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</si>
  <si>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</si>
  <si>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</si>
  <si>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</si>
  <si>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</si>
  <si>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</si>
  <si>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</si>
  <si>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</si>
  <si>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</si>
  <si>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</si>
  <si>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</si>
  <si>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</si>
  <si>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</si>
  <si>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</si>
  <si>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</si>
  <si>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</si>
  <si>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</si>
  <si>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</si>
  <si>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</si>
  <si>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</si>
  <si>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</si>
  <si>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</si>
  <si>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</si>
  <si>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</si>
  <si>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</si>
  <si>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</si>
  <si>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</si>
  <si>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</si>
  <si>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</si>
  <si>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</si>
  <si>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</si>
  <si>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</si>
  <si>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</si>
  <si>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</si>
  <si>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</si>
  <si>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</si>
  <si>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</si>
  <si>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</si>
  <si>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</si>
  <si>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</si>
  <si>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</si>
  <si>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</si>
  <si>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</si>
  <si>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</si>
  <si>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</si>
  <si>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</si>
  <si>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</si>
  <si>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</si>
  <si>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</si>
  <si>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</si>
  <si>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</si>
  <si>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</si>
  <si>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</si>
  <si>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</si>
  <si>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</si>
  <si>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</si>
  <si>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</si>
  <si>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</si>
  <si>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</si>
  <si>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</si>
  <si>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</si>
  <si>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</si>
  <si>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</si>
  <si>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</si>
  <si>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</si>
  <si>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</si>
  <si>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</si>
  <si>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</si>
  <si>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</si>
  <si>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</si>
  <si>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</si>
  <si>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</si>
  <si>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</si>
  <si>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</si>
  <si>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</si>
  <si>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</si>
  <si>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</si>
  <si>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</si>
  <si>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</si>
  <si>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</si>
  <si>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</si>
  <si>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</si>
  <si>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</si>
  <si>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</si>
  <si>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</si>
  <si>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</si>
  <si>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</si>
  <si>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</si>
  <si>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</si>
  <si>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</si>
  <si>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</si>
  <si>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</si>
  <si>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</si>
  <si>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</si>
  <si>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</si>
  <si>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</si>
  <si>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</si>
  <si>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</si>
  <si>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</si>
  <si>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</si>
  <si>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</si>
  <si>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</si>
  <si>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</si>
  <si>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</si>
  <si>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</si>
  <si>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</si>
  <si>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</si>
  <si>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</si>
  <si>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</si>
  <si>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</si>
  <si>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</si>
  <si>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</si>
  <si>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</si>
  <si>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</si>
  <si>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</si>
  <si>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</si>
  <si>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</si>
  <si>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</si>
  <si>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</si>
  <si>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</si>
  <si>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</si>
  <si>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</si>
  <si>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</si>
  <si>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</si>
  <si>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</si>
  <si>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</si>
  <si>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</si>
  <si>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</si>
  <si>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</si>
  <si>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</si>
  <si>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</si>
  <si>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</si>
  <si>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</si>
  <si>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</si>
  <si>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</si>
  <si>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</si>
  <si>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</si>
  <si>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</si>
  <si>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</si>
  <si>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</si>
  <si>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</si>
  <si>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</si>
  <si>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</si>
  <si>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</si>
  <si>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</si>
  <si>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</si>
  <si>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</si>
  <si>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</si>
  <si>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</si>
  <si>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</si>
  <si>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</si>
  <si>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</si>
  <si>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</si>
  <si>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</si>
  <si>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</si>
  <si>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</si>
  <si>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</si>
  <si>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</si>
  <si>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</si>
  <si>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</si>
  <si>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</si>
  <si>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</si>
  <si>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</si>
  <si>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</si>
  <si>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</si>
  <si>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</si>
  <si>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</si>
  <si>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</si>
  <si>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</si>
  <si>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</si>
  <si>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</si>
  <si>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</si>
  <si>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</si>
  <si>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</si>
  <si>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</si>
  <si>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</si>
  <si>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</si>
  <si>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</si>
  <si>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</si>
  <si>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</si>
  <si>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</si>
  <si>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</si>
  <si>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</si>
  <si>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</si>
  <si>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</si>
  <si>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</si>
  <si>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</si>
  <si>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</si>
  <si>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</si>
  <si>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</si>
  <si>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</si>
  <si>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</si>
  <si>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</si>
  <si>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</si>
  <si>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</si>
  <si>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</si>
  <si>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</si>
  <si>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</si>
  <si>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</si>
  <si>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</si>
  <si>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</si>
  <si>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</si>
  <si>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</si>
  <si>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</si>
  <si>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</si>
  <si>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</si>
  <si>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</si>
  <si>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</si>
  <si>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</si>
  <si>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</si>
  <si>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</si>
  <si>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</si>
  <si>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</si>
  <si>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</si>
  <si>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</si>
  <si>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</si>
  <si>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</si>
  <si>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</si>
  <si>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</si>
  <si>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</si>
  <si>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</si>
  <si>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</si>
  <si>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</si>
  <si>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</si>
  <si>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</si>
  <si>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</si>
  <si>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</si>
  <si>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</si>
  <si>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</si>
  <si>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</si>
  <si>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</si>
  <si>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</si>
  <si>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</si>
  <si>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</si>
  <si>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</si>
  <si>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</si>
  <si>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</si>
  <si>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</si>
  <si>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</si>
  <si>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</si>
  <si>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</si>
  <si>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</si>
  <si>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</si>
  <si>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</si>
  <si>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</si>
  <si>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</si>
  <si>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</si>
  <si>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</si>
  <si>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</si>
  <si>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</si>
  <si>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</si>
  <si>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</si>
  <si>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</si>
  <si>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</si>
  <si>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</si>
  <si>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</si>
  <si>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</si>
  <si>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</si>
  <si>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</si>
  <si>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</si>
  <si>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</si>
  <si>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</si>
  <si>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</si>
  <si>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</si>
  <si>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</si>
  <si>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</si>
  <si>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</si>
  <si>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</si>
  <si>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</si>
  <si>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</si>
  <si>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</si>
  <si>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</si>
  <si>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</si>
  <si>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</si>
  <si>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</si>
  <si>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</si>
  <si>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</si>
  <si>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</si>
  <si>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</si>
  <si>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</si>
  <si>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</si>
  <si>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</si>
  <si>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</si>
  <si>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</si>
  <si>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</si>
  <si>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</si>
  <si>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</si>
  <si>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</si>
  <si>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</si>
  <si>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</si>
  <si>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</si>
  <si>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</si>
  <si>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</si>
  <si>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</si>
  <si>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</si>
  <si>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</si>
  <si>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</si>
  <si>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</si>
  <si>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</si>
  <si>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</si>
  <si>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</si>
  <si>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</si>
  <si>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</si>
  <si>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</si>
  <si>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</si>
  <si>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</si>
  <si>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</si>
  <si>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</si>
  <si>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</si>
  <si>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</si>
  <si>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</si>
  <si>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</si>
  <si>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</si>
  <si>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</si>
  <si>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</si>
  <si>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</si>
  <si>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</si>
  <si>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</si>
  <si>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</si>
  <si>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</si>
  <si>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</si>
  <si>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</si>
  <si>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</si>
  <si>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</si>
  <si>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</si>
  <si>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</si>
  <si>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</si>
  <si>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</si>
  <si>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</si>
  <si>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</si>
  <si>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</si>
  <si>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</si>
  <si>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</si>
  <si>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</si>
  <si>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</si>
  <si>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</si>
  <si>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</si>
  <si>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</si>
  <si>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</si>
  <si>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</si>
  <si>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</si>
  <si>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</si>
  <si>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</si>
  <si>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</si>
  <si>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</si>
  <si>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</si>
  <si>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</si>
  <si>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</si>
  <si>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</si>
  <si>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</si>
  <si>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</si>
  <si>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</si>
  <si>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</si>
  <si>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</si>
  <si>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</si>
  <si>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</si>
  <si>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</si>
  <si>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</si>
  <si>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</si>
  <si>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</si>
  <si>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</si>
  <si>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</si>
  <si>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</si>
  <si>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</si>
  <si>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</si>
  <si>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</si>
  <si>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</si>
  <si>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</si>
  <si>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</si>
  <si>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</si>
  <si>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</si>
  <si>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</si>
  <si>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</si>
  <si>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</si>
  <si>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</si>
  <si>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</si>
  <si>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</si>
  <si>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</si>
  <si>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</si>
  <si>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</si>
  <si>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</si>
  <si>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</si>
  <si>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</si>
  <si>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</si>
  <si>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</si>
  <si>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</si>
  <si>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</si>
  <si>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</si>
  <si>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</si>
  <si>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</si>
  <si>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</si>
  <si>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</si>
  <si>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</si>
  <si>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</si>
  <si>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</si>
  <si>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</si>
  <si>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</si>
  <si>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</si>
  <si>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</si>
  <si>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</si>
  <si>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</si>
  <si>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</si>
  <si>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</si>
  <si>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</si>
  <si>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</si>
  <si>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</si>
  <si>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</si>
  <si>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</si>
  <si>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</si>
  <si>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</si>
  <si>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</si>
  <si>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</si>
  <si>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</si>
  <si>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</si>
  <si>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</si>
  <si>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</si>
  <si>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</si>
  <si>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</si>
  <si>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</si>
  <si>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</si>
  <si>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</si>
  <si>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</si>
  <si>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</si>
  <si>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</si>
  <si>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</si>
  <si>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</si>
  <si>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</si>
  <si>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</si>
  <si>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</si>
  <si>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</si>
  <si>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</si>
  <si>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</si>
  <si>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</si>
  <si>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</si>
  <si>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</si>
  <si>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</si>
  <si>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</si>
  <si>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</si>
  <si>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</si>
  <si>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</si>
  <si>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</si>
  <si>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</si>
  <si>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</si>
  <si>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</si>
  <si>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</si>
  <si>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</si>
  <si>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</si>
  <si>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</si>
  <si>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</si>
  <si>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</si>
  <si>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</si>
  <si>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</si>
  <si>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</si>
  <si>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</si>
  <si>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</si>
  <si>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</si>
  <si>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</si>
  <si>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</si>
  <si>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</si>
  <si>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</si>
  <si>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</si>
  <si>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</si>
  <si>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</si>
  <si>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</si>
  <si>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</si>
  <si>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</si>
  <si>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</si>
  <si>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</si>
  <si>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</si>
  <si>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</si>
  <si>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</si>
  <si>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</si>
  <si>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</si>
  <si>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</si>
  <si>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</si>
  <si>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</si>
  <si>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</si>
  <si>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</si>
  <si>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</si>
  <si>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</si>
  <si>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</si>
  <si>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</si>
  <si>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</si>
  <si>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</si>
  <si>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</si>
  <si>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</si>
  <si>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</si>
  <si>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</si>
  <si>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</si>
  <si>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</si>
  <si>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</si>
  <si>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</si>
  <si>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</si>
  <si>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</si>
  <si>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</si>
  <si>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</si>
  <si>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</si>
  <si>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</si>
  <si>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</si>
  <si>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</si>
  <si>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</si>
  <si>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</si>
  <si>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</si>
  <si>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</si>
  <si>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</si>
  <si>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</si>
  <si>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</si>
  <si>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</si>
  <si>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</si>
  <si>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</si>
  <si>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</si>
  <si>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</si>
  <si>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</si>
  <si>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</si>
  <si>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</si>
  <si>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</si>
  <si>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</si>
  <si>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</si>
  <si>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</si>
  <si>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</si>
  <si>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</si>
  <si>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</si>
  <si>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</si>
  <si>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</si>
  <si>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</si>
  <si>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</si>
  <si>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</si>
  <si>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</si>
  <si>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</si>
  <si>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</si>
  <si>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</si>
  <si>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</si>
  <si>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</si>
  <si>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</si>
  <si>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</si>
  <si>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</si>
  <si>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</si>
  <si>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</si>
  <si>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</si>
  <si>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</si>
  <si>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</si>
  <si>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</si>
  <si>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</si>
  <si>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</si>
  <si>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</si>
  <si>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</si>
  <si>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</si>
  <si>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</si>
  <si>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</si>
  <si>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</si>
  <si>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</si>
  <si>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</si>
  <si>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</si>
  <si>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</si>
  <si>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</si>
  <si>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</si>
  <si>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</si>
  <si>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</si>
  <si>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</si>
  <si>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</si>
  <si>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</si>
  <si>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</si>
  <si>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</si>
  <si>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</si>
  <si>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</si>
  <si>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</si>
  <si>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</si>
  <si>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</si>
  <si>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</si>
  <si>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</si>
  <si>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</si>
  <si>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</si>
  <si>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</si>
  <si>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</si>
  <si>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</si>
  <si>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</si>
  <si>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</si>
  <si>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</si>
  <si>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</si>
  <si>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</si>
  <si>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</si>
  <si>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</si>
  <si>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</si>
  <si>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</si>
  <si>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</si>
  <si>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</si>
  <si>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</si>
  <si>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</si>
  <si>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</si>
  <si>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</si>
  <si>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</si>
  <si>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</si>
  <si>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</si>
  <si>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</si>
  <si>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</si>
  <si>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</si>
  <si>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</si>
  <si>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</si>
  <si>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</si>
  <si>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</si>
  <si>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</si>
  <si>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</si>
  <si>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</si>
  <si>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</si>
  <si>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</si>
  <si>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</si>
  <si>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</si>
  <si>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</si>
  <si>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</si>
  <si>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</si>
  <si>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</si>
  <si>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</si>
  <si>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</si>
  <si>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</si>
  <si>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</si>
  <si>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</si>
  <si>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</si>
  <si>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</si>
  <si>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</si>
  <si>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</si>
  <si>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</si>
  <si>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</si>
  <si>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</si>
  <si>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</si>
  <si>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</si>
  <si>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</si>
  <si>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</si>
  <si>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</si>
  <si>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</si>
  <si>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</si>
  <si>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</si>
  <si>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</si>
  <si>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</si>
  <si>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</si>
  <si>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</si>
  <si>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</si>
  <si>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</si>
  <si>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</si>
  <si>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</si>
  <si>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</si>
  <si>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</si>
  <si>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</si>
  <si>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</si>
  <si>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</si>
  <si>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</si>
  <si>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</si>
  <si>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</si>
  <si>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</si>
  <si>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</si>
  <si>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</si>
  <si>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</si>
  <si>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</si>
  <si>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</si>
  <si>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</si>
  <si>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</si>
  <si>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</si>
  <si>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</si>
  <si>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</si>
  <si>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</si>
  <si>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</si>
  <si>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</si>
  <si>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</si>
  <si>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</si>
  <si>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</si>
  <si>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</si>
  <si>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</si>
  <si>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</si>
  <si>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</si>
  <si>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</si>
  <si>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</si>
  <si>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</si>
  <si>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</si>
  <si>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</si>
  <si>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</si>
  <si>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</si>
  <si>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</si>
  <si>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</si>
  <si>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</si>
  <si>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</si>
  <si>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</si>
  <si>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</si>
  <si>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</si>
  <si>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</si>
  <si>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</si>
  <si>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</si>
  <si>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</si>
  <si>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</si>
  <si>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</si>
  <si>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</si>
  <si>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</si>
  <si>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</si>
  <si>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</si>
  <si>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</si>
  <si>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</si>
  <si>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</si>
  <si>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</si>
  <si>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</si>
  <si>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</si>
  <si>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</si>
  <si>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</si>
  <si>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</si>
  <si>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</si>
  <si>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</si>
  <si>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</si>
  <si>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</si>
  <si>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</si>
  <si>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</si>
  <si>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</si>
  <si>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</si>
  <si>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</si>
  <si>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</si>
  <si>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</si>
  <si>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</si>
  <si>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</si>
  <si>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</si>
  <si>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</si>
  <si>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</si>
  <si>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</si>
  <si>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</si>
  <si>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</si>
  <si>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</si>
  <si>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</si>
  <si>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</si>
  <si>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</si>
  <si>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</si>
  <si>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</si>
  <si>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</si>
  <si>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</si>
  <si>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</si>
  <si>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</si>
  <si>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</si>
  <si>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</si>
  <si>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</si>
  <si>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</si>
  <si>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</si>
  <si>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</si>
  <si>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</si>
  <si>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</si>
  <si>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</si>
  <si>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</si>
  <si>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</si>
  <si>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</si>
  <si>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</si>
  <si>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</si>
  <si>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</si>
  <si>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</si>
  <si>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</si>
  <si>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</si>
  <si>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</si>
  <si>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</si>
  <si>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</si>
  <si>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</si>
  <si>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</si>
  <si>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</si>
  <si>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</si>
  <si>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</si>
  <si>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</si>
  <si>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</si>
  <si>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</si>
  <si>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</si>
  <si>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</si>
  <si>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</si>
  <si>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</si>
  <si>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</si>
  <si>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</si>
  <si>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</si>
  <si>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</si>
  <si>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</si>
  <si>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</si>
  <si>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</si>
  <si>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</si>
  <si>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</si>
  <si>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</si>
  <si>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</si>
  <si>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</si>
  <si>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</si>
  <si>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</si>
  <si>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</si>
  <si>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</si>
  <si>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</si>
  <si>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</si>
  <si>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</si>
  <si>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</si>
  <si>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</si>
  <si>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</si>
  <si>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</si>
  <si>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</si>
  <si>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</si>
  <si>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</si>
  <si>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</si>
  <si>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</si>
  <si>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</si>
  <si>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</si>
  <si>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</si>
  <si>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</si>
  <si>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</si>
  <si>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</si>
  <si>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</si>
  <si>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</si>
  <si>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</si>
  <si>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</si>
  <si>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</si>
  <si>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</si>
  <si>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</si>
  <si>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</si>
  <si>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</si>
  <si>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</si>
  <si>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</si>
  <si>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</si>
  <si>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</si>
  <si>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</si>
  <si>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</si>
  <si>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</si>
  <si>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</si>
  <si>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</si>
  <si>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</si>
  <si>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</si>
  <si>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</si>
  <si>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</si>
  <si>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</si>
  <si>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</si>
  <si>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</si>
  <si>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</si>
  <si>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</si>
  <si>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</si>
  <si>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</si>
  <si>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</si>
  <si>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</si>
  <si>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</si>
  <si>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</si>
  <si>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</si>
  <si>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</si>
  <si>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</si>
  <si>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</si>
  <si>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</si>
  <si>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</si>
  <si>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</si>
  <si>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</si>
  <si>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</si>
  <si>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</si>
  <si>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</si>
  <si>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</si>
  <si>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</si>
  <si>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</si>
  <si>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</si>
  <si>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</si>
  <si>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</si>
  <si>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</si>
  <si>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</si>
  <si>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</si>
  <si>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</si>
  <si>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</si>
  <si>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</si>
  <si>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</si>
  <si>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</si>
  <si>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</si>
  <si>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</si>
  <si>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</si>
  <si>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</si>
  <si>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</si>
  <si>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</si>
  <si>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</si>
  <si>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</si>
  <si>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</si>
  <si>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</si>
  <si>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</si>
  <si>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</si>
  <si>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</si>
  <si>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</si>
  <si>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</si>
  <si>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</si>
  <si>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</si>
  <si>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</si>
  <si>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</si>
  <si>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</si>
  <si>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</si>
  <si>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</si>
  <si>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</si>
  <si>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</si>
  <si>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</si>
  <si>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</si>
  <si>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</si>
  <si>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</si>
  <si>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</si>
  <si>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</si>
  <si>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</si>
  <si>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</si>
  <si>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</si>
  <si>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</si>
  <si>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</si>
  <si>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</si>
  <si>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</si>
  <si>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</si>
  <si>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</si>
  <si>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</si>
  <si>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</si>
  <si>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</si>
  <si>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</si>
  <si>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</si>
  <si>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</si>
  <si>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</si>
  <si>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</si>
  <si>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</si>
  <si>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</si>
  <si>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</si>
  <si>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</si>
  <si>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</si>
  <si>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</si>
  <si>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</si>
  <si>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</si>
  <si>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</si>
  <si>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</si>
  <si>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</si>
  <si>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</si>
  <si>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</si>
  <si>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</si>
  <si>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</si>
  <si>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</si>
  <si>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</si>
  <si>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</si>
  <si>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</si>
  <si>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</si>
  <si>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</si>
  <si>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</si>
  <si>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</si>
  <si>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</si>
  <si>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</si>
  <si>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</si>
  <si>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</si>
  <si>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</si>
  <si>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</si>
  <si>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</si>
  <si>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</si>
  <si>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</si>
  <si>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</si>
  <si>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</si>
  <si>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</si>
  <si>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</si>
  <si>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</si>
  <si>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</si>
  <si>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</si>
  <si>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</si>
  <si>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</si>
  <si>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</si>
  <si>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</si>
  <si>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</si>
  <si>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</si>
  <si>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</si>
  <si>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</si>
  <si>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</si>
  <si>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</si>
  <si>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</si>
  <si>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</si>
  <si>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</si>
  <si>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</si>
  <si>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</si>
  <si>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</si>
  <si>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</si>
  <si>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</si>
  <si>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</si>
  <si>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</si>
  <si>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</si>
  <si>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</si>
  <si>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</si>
  <si>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</si>
  <si>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</si>
  <si>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</si>
  <si>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</si>
  <si>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</si>
  <si>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</si>
  <si>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</si>
  <si>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</si>
  <si>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</si>
  <si>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</si>
  <si>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</si>
  <si>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</si>
  <si>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</si>
  <si>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</si>
  <si>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</si>
  <si>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</si>
  <si>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</si>
  <si>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</si>
  <si>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</si>
  <si>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</si>
  <si>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</si>
  <si>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</si>
  <si>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</si>
  <si>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</si>
  <si>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</si>
  <si>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</si>
  <si>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</si>
  <si>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</si>
  <si>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</si>
  <si>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</si>
  <si>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</si>
  <si>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</si>
  <si>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</si>
  <si>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</si>
  <si>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</si>
  <si>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</si>
  <si>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</si>
  <si>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</si>
  <si>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</si>
  <si>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</si>
  <si>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</si>
  <si>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</si>
  <si>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</si>
  <si>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</si>
  <si>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</si>
  <si>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</si>
  <si>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</si>
  <si>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</si>
  <si>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</si>
  <si>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</si>
  <si>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</si>
  <si>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</si>
  <si>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</si>
  <si>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</si>
  <si>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</si>
  <si>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</si>
  <si>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</si>
  <si>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</si>
  <si>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</si>
  <si>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</si>
  <si>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</si>
  <si>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</si>
  <si>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</si>
  <si>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</si>
  <si>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</si>
  <si>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</si>
  <si>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</si>
  <si>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</si>
  <si>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</si>
  <si>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</si>
  <si>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</si>
  <si>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</si>
  <si>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</si>
  <si>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</si>
  <si>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</si>
  <si>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</si>
  <si>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</si>
  <si>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</si>
  <si>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</si>
  <si>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</si>
  <si>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</si>
  <si>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</si>
  <si>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</si>
  <si>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</si>
  <si>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</si>
  <si>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</si>
  <si>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</si>
  <si>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</si>
  <si>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</si>
  <si>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</si>
  <si>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</si>
  <si>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</si>
  <si>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</si>
  <si>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</si>
  <si>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</si>
  <si>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</si>
  <si>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</si>
  <si>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</si>
  <si>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</si>
  <si>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</si>
  <si>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</si>
  <si>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</si>
  <si>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</si>
  <si>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</si>
  <si>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</si>
  <si>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</si>
  <si>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</si>
  <si>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</si>
  <si>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</si>
  <si>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</si>
  <si>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</si>
  <si>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</si>
  <si>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</si>
  <si>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</si>
  <si>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</si>
  <si>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</si>
  <si>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</si>
  <si>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</si>
  <si>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</si>
  <si>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</si>
  <si>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</si>
  <si>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</si>
  <si>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</si>
  <si>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</si>
  <si>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</si>
  <si>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</si>
  <si>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</si>
  <si>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</si>
  <si>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</si>
  <si>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</si>
  <si>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</si>
  <si>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</si>
  <si>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</si>
  <si>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</si>
  <si>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</si>
  <si>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</si>
  <si>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</si>
  <si>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</si>
  <si>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</si>
  <si>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</si>
  <si>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</si>
  <si>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</si>
  <si>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</si>
  <si>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</si>
  <si>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</si>
  <si>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</si>
  <si>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</si>
  <si>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</si>
  <si>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</si>
  <si>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</si>
  <si>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</si>
  <si>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</si>
  <si>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</si>
  <si>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</si>
  <si>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</si>
  <si>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</si>
  <si>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</si>
  <si>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</si>
  <si>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</si>
  <si>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</si>
  <si>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</si>
  <si>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</si>
  <si>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</si>
  <si>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</si>
  <si>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</si>
  <si>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</si>
  <si>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</si>
  <si>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</si>
  <si>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</si>
  <si>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</si>
  <si>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</si>
  <si>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</si>
  <si>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</si>
  <si>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</si>
  <si>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</si>
  <si>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</si>
  <si>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</si>
  <si>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</si>
  <si>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</si>
  <si>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</si>
  <si>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</si>
  <si>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</si>
  <si>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</si>
  <si>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</si>
  <si>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</si>
  <si>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</si>
  <si>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</si>
  <si>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</si>
  <si>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</si>
  <si>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</si>
  <si>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</si>
  <si>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</si>
  <si>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</si>
  <si>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</si>
  <si>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</si>
  <si>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</si>
  <si>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</si>
  <si>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</si>
  <si>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</si>
  <si>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</si>
  <si>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</si>
  <si>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</si>
  <si>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</si>
  <si>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</si>
  <si>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</si>
  <si>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</si>
  <si>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</si>
  <si>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</si>
  <si>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</si>
  <si>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</si>
  <si>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</si>
  <si>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</si>
  <si>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</si>
  <si>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</si>
  <si>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</si>
  <si>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</si>
  <si>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</si>
  <si>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</si>
  <si>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</si>
  <si>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</si>
  <si>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</si>
  <si>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</si>
  <si>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</si>
  <si>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</si>
  <si>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</si>
  <si>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</si>
  <si>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</si>
  <si>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</si>
  <si>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</si>
  <si>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</si>
  <si>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</si>
  <si>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</si>
  <si>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</si>
  <si>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</si>
  <si>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</si>
  <si>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</si>
  <si>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</si>
  <si>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</si>
  <si>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</si>
  <si>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</si>
  <si>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</si>
  <si>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</si>
  <si>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</si>
  <si>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</si>
  <si>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</si>
  <si>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</si>
  <si>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</si>
  <si>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</si>
  <si>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</si>
  <si>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</si>
  <si>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</si>
  <si>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</si>
  <si>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</si>
  <si>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</si>
  <si>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</si>
  <si>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</si>
  <si>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</si>
  <si>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</si>
  <si>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</si>
  <si>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</si>
  <si>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</si>
  <si>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</si>
  <si>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</si>
  <si>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</si>
  <si>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</si>
  <si>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</si>
  <si>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</si>
  <si>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</si>
  <si>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</si>
  <si>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</si>
  <si>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</si>
  <si>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</si>
  <si>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</si>
  <si>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</si>
  <si>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</si>
  <si>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</si>
  <si>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</si>
  <si>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</si>
  <si>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</si>
  <si>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</si>
  <si>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</si>
  <si>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</si>
  <si>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</si>
  <si>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</si>
  <si>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</si>
  <si>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</si>
  <si>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</si>
  <si>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</si>
  <si>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</si>
  <si>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</si>
  <si>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</si>
  <si>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</si>
  <si>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</si>
  <si>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</si>
  <si>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</si>
  <si>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</si>
  <si>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</si>
  <si>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</si>
  <si>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</si>
  <si>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</si>
  <si>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</si>
  <si>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</si>
  <si>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</si>
  <si>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</si>
  <si>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</si>
  <si>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</si>
  <si>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</si>
  <si>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</si>
  <si>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</si>
  <si>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</si>
  <si>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</si>
  <si>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</si>
  <si>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</si>
  <si>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</si>
  <si>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</si>
  <si>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</si>
  <si>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</si>
  <si>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</si>
  <si>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</si>
  <si>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</si>
  <si>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</si>
  <si>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</si>
  <si>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</si>
  <si>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</si>
  <si>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</si>
  <si>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</si>
  <si>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</si>
  <si>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</si>
  <si>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</si>
  <si>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</si>
  <si>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</si>
  <si>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</si>
  <si>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</si>
  <si>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</si>
  <si>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</si>
  <si>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</si>
  <si>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</si>
  <si>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</si>
  <si>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</si>
  <si>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</si>
  <si>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</si>
  <si>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</si>
  <si>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</si>
  <si>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</si>
  <si>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</si>
  <si>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</si>
  <si>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</si>
  <si>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</si>
  <si>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</si>
  <si>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</si>
  <si>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</si>
  <si>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</si>
  <si>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</si>
  <si>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</si>
  <si>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</si>
  <si>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</si>
  <si>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</si>
  <si>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</si>
  <si>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</si>
  <si>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</si>
  <si>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</si>
  <si>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</si>
  <si>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</si>
  <si>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</si>
  <si>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</si>
  <si>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</si>
  <si>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</si>
  <si>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</si>
  <si>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</si>
  <si>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</si>
  <si>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</si>
  <si>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</si>
  <si>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</si>
  <si>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</si>
  <si>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</si>
  <si>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</si>
  <si>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</si>
  <si>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</si>
  <si>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</si>
  <si>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</si>
  <si>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</si>
  <si>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</si>
  <si>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</si>
  <si>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</si>
  <si>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</si>
  <si>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</si>
  <si>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</si>
  <si>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</si>
  <si>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</si>
  <si>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</si>
  <si>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</si>
  <si>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</si>
  <si>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</si>
  <si>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</si>
  <si>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</si>
  <si>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</si>
  <si>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</si>
  <si>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</si>
  <si>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</si>
  <si>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</si>
  <si>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</si>
  <si>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</si>
  <si>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</si>
  <si>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</si>
  <si>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</si>
  <si>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</si>
  <si>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</si>
  <si>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</si>
  <si>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</si>
  <si>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</si>
  <si>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</si>
  <si>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</si>
  <si>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</si>
  <si>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</si>
  <si>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</si>
  <si>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</si>
  <si>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</si>
  <si>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</si>
  <si>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</si>
  <si>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</si>
  <si>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</si>
  <si>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</si>
  <si>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</si>
  <si>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</si>
  <si>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</si>
  <si>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</si>
  <si>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</si>
  <si>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</si>
  <si>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</si>
  <si>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</si>
  <si>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</si>
  <si>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</si>
  <si>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</si>
  <si>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</si>
  <si>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</si>
  <si>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</si>
  <si>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</si>
  <si>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</si>
  <si>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</si>
  <si>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</si>
  <si>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</si>
  <si>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</si>
  <si>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</si>
  <si>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</si>
  <si>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</si>
  <si>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</si>
  <si>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</si>
  <si>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</si>
  <si>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</si>
  <si>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</si>
  <si>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</si>
  <si>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</si>
  <si>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</si>
  <si>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</si>
  <si>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</si>
  <si>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</si>
  <si>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</si>
  <si>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</si>
  <si>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</si>
  <si>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</si>
  <si>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</si>
  <si>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</si>
  <si>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</si>
  <si>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</si>
  <si>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</si>
  <si>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</si>
  <si>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</si>
  <si>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</si>
  <si>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</si>
  <si>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</si>
  <si>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</si>
  <si>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</si>
  <si>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</si>
  <si>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</si>
  <si>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</si>
  <si>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</si>
  <si>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</si>
  <si>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</si>
  <si>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</si>
  <si>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</si>
  <si>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</si>
  <si>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</si>
  <si>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</si>
  <si>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</si>
  <si>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</si>
  <si>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</si>
  <si>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</si>
  <si>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</si>
  <si>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</si>
  <si>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</si>
  <si>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</si>
  <si>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</si>
  <si>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</si>
  <si>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</si>
  <si>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</si>
  <si>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</si>
  <si>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</si>
  <si>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</si>
  <si>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</si>
  <si>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</si>
  <si>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</si>
  <si>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</si>
  <si>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</si>
  <si>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</si>
  <si>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</si>
  <si>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</si>
  <si>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</si>
  <si>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</si>
  <si>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</si>
  <si>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</si>
  <si>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</si>
  <si>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</si>
  <si>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</si>
  <si>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</si>
  <si>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</si>
  <si>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</si>
  <si>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</si>
  <si>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</si>
  <si>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</si>
  <si>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</si>
  <si>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</si>
  <si>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</si>
  <si>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</si>
  <si>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</si>
  <si>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</si>
  <si>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</si>
  <si>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</si>
  <si>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</si>
  <si>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</si>
  <si>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</si>
  <si>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</si>
  <si>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</si>
  <si>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</si>
  <si>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</si>
  <si>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</si>
  <si>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</si>
  <si>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</si>
  <si>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</si>
  <si>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</si>
  <si>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</si>
  <si>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</si>
  <si>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</si>
  <si>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</si>
  <si>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</si>
  <si>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</si>
  <si>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</si>
  <si>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</si>
  <si>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</si>
  <si>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</si>
  <si>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</si>
  <si>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</si>
  <si>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</si>
  <si>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</si>
  <si>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</si>
  <si>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</si>
  <si>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</si>
  <si>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</si>
  <si>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</si>
  <si>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</si>
  <si>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</si>
  <si>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</si>
  <si>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</si>
  <si>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</si>
  <si>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</si>
  <si>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</si>
  <si>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</si>
  <si>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</si>
  <si>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</si>
  <si>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</si>
  <si>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</si>
  <si>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</si>
  <si>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</si>
  <si>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</si>
  <si>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</si>
  <si>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</si>
  <si>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</si>
  <si>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</si>
  <si>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</si>
  <si>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</si>
  <si>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</si>
  <si>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</si>
  <si>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</si>
  <si>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</si>
  <si>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</si>
  <si>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</si>
  <si>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</si>
  <si>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</si>
  <si>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</si>
  <si>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</si>
  <si>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</si>
  <si>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</si>
  <si>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</si>
  <si>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</si>
  <si>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</si>
  <si>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</si>
  <si>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</si>
  <si>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</si>
  <si>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</si>
  <si>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</si>
  <si>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</si>
  <si>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</si>
  <si>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</si>
  <si>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</si>
  <si>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</si>
  <si>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</si>
  <si>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</si>
  <si>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</si>
  <si>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</si>
  <si>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</si>
  <si>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</si>
  <si>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</si>
  <si>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</si>
  <si>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</si>
  <si>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</si>
  <si>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</si>
  <si>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</si>
  <si>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</si>
  <si>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</si>
  <si>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</si>
  <si>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</si>
  <si>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</si>
  <si>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</si>
  <si>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</si>
  <si>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</si>
  <si>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</si>
  <si>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</si>
  <si>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</si>
  <si>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</si>
  <si>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</si>
  <si>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</si>
  <si>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</si>
  <si>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</si>
  <si>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</si>
  <si>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</si>
  <si>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</si>
  <si>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</si>
  <si>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</si>
  <si>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</si>
  <si>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</si>
  <si>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</si>
  <si>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</si>
  <si>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</si>
  <si>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</si>
  <si>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</si>
  <si>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</si>
  <si>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</si>
  <si>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</si>
  <si>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</si>
  <si>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</si>
  <si>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</si>
  <si>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</si>
  <si>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</si>
  <si>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</si>
  <si>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</si>
  <si>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</si>
  <si>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</si>
  <si>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</si>
  <si>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</si>
  <si>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</si>
  <si>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</si>
  <si>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</si>
  <si>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</si>
  <si>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</si>
  <si>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</si>
  <si>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</si>
  <si>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</si>
  <si>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</si>
  <si>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</si>
  <si>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</si>
  <si>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</si>
  <si>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</si>
  <si>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</si>
  <si>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</si>
  <si>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</si>
  <si>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</si>
  <si>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</si>
  <si>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</si>
  <si>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</si>
  <si>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</si>
  <si>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</si>
  <si>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</si>
  <si>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</si>
  <si>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</si>
  <si>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</si>
  <si>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</si>
  <si>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</si>
  <si>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</si>
  <si>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</si>
  <si>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</si>
  <si>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</si>
  <si>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</si>
  <si>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</si>
  <si>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</si>
  <si>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</si>
  <si>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</si>
  <si>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</si>
  <si>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</si>
  <si>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</si>
  <si>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</si>
  <si>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</si>
  <si>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</si>
  <si>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</si>
  <si>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</si>
  <si>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</si>
  <si>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</si>
  <si>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</si>
  <si>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</si>
  <si>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</si>
  <si>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</si>
  <si>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</si>
  <si>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</si>
  <si>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</si>
  <si>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</si>
  <si>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</si>
  <si>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</si>
  <si>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</si>
  <si>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</si>
  <si>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</si>
  <si>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</si>
  <si>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</si>
  <si>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</si>
  <si>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</si>
  <si>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</si>
  <si>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</si>
  <si>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</si>
  <si>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</si>
  <si>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</si>
  <si>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</si>
  <si>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</si>
  <si>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</si>
  <si>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</si>
  <si>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</si>
  <si>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</si>
  <si>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</si>
  <si>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</si>
  <si>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</si>
  <si>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</si>
  <si>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</si>
  <si>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</si>
  <si>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</si>
  <si>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</si>
  <si>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</si>
  <si>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</si>
  <si>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</si>
  <si>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</si>
  <si>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</si>
  <si>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</si>
  <si>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</si>
  <si>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</si>
  <si>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</si>
  <si>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</si>
  <si>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</si>
  <si>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</si>
  <si>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</si>
  <si>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</si>
  <si>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</si>
  <si>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</si>
  <si>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</si>
  <si>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</si>
  <si>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</si>
  <si>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</si>
  <si>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</si>
  <si>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</si>
  <si>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</si>
  <si>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</si>
  <si>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</si>
  <si>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</si>
  <si>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</si>
  <si>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</si>
  <si>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</si>
  <si>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</si>
  <si>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</si>
  <si>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</si>
  <si>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</si>
  <si>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</si>
  <si>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</si>
  <si>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</si>
  <si>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</si>
  <si>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</si>
  <si>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</si>
  <si>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</si>
  <si>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</si>
  <si>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</si>
  <si>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</si>
  <si>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</si>
  <si>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</si>
  <si>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</si>
  <si>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</si>
  <si>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</si>
  <si>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</si>
  <si>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</si>
  <si>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</si>
  <si>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</si>
  <si>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</si>
  <si>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</si>
  <si>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</si>
  <si>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</si>
  <si>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</si>
  <si>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</si>
  <si>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</si>
  <si>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</si>
  <si>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</si>
  <si>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</si>
  <si>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</si>
  <si>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</si>
  <si>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</si>
  <si>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</si>
  <si>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</si>
  <si>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</si>
  <si>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</si>
  <si>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</si>
  <si>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</si>
  <si>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</si>
  <si>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</si>
  <si>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</si>
  <si>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</si>
  <si>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</si>
  <si>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</si>
  <si>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</si>
  <si>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</si>
  <si>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</si>
  <si>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</si>
  <si>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</si>
  <si>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</si>
  <si>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</si>
  <si>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</si>
  <si>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</si>
  <si>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</si>
  <si>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</si>
  <si>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</si>
  <si>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</si>
  <si>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</si>
  <si>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</si>
  <si>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</si>
  <si>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</si>
  <si>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</si>
  <si>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</si>
  <si>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</si>
  <si>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</si>
  <si>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</si>
  <si>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</si>
  <si>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</si>
  <si>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</si>
  <si>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</si>
  <si>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</si>
  <si>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</si>
  <si>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</si>
  <si>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</si>
  <si>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</si>
  <si>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</si>
  <si>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</si>
  <si>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</si>
  <si>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</si>
  <si>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</si>
  <si>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</si>
  <si>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</si>
  <si>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</si>
  <si>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</si>
  <si>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</si>
  <si>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</si>
  <si>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</si>
  <si>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</si>
  <si>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</si>
  <si>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</si>
  <si>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</si>
  <si>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</si>
  <si>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</si>
  <si>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</si>
  <si>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</si>
  <si>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</si>
  <si>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</si>
  <si>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</si>
  <si>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</si>
  <si>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</si>
  <si>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</si>
  <si>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</si>
  <si>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</si>
  <si>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</si>
  <si>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</si>
  <si>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</si>
  <si>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</si>
  <si>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</si>
  <si>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</si>
  <si>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</si>
  <si>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</si>
  <si>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</si>
  <si>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</si>
  <si>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</si>
  <si>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</si>
  <si>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</si>
  <si>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</si>
  <si>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</si>
  <si>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</si>
  <si>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</si>
  <si>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</si>
  <si>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</si>
  <si>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</si>
  <si>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</si>
  <si>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</si>
  <si>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</si>
  <si>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</si>
  <si>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</si>
  <si>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</si>
  <si>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</si>
  <si>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</si>
  <si>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</si>
  <si>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</si>
  <si>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</si>
  <si>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</si>
  <si>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</si>
  <si>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</si>
  <si>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</si>
  <si>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</si>
  <si>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</si>
  <si>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</si>
  <si>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</si>
  <si>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</si>
  <si>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</si>
  <si>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</si>
  <si>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</si>
  <si>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</si>
  <si>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</si>
  <si>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</si>
  <si>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</si>
  <si>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</si>
  <si>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</si>
  <si>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</si>
  <si>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</si>
  <si>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</si>
  <si>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</si>
  <si>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</si>
  <si>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</si>
  <si>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</si>
  <si>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</si>
  <si>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</si>
  <si>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</si>
  <si>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</si>
  <si>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</si>
  <si>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</si>
  <si>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</si>
  <si>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</si>
  <si>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</si>
  <si>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</si>
  <si>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</si>
  <si>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</si>
  <si>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</si>
  <si>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</si>
  <si>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</si>
  <si>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</si>
  <si>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</si>
  <si>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</si>
  <si>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</si>
  <si>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</si>
  <si>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</si>
  <si>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</si>
  <si>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</si>
  <si>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</si>
  <si>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</si>
  <si>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</si>
  <si>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</si>
  <si>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</si>
  <si>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</si>
  <si>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</si>
  <si>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</si>
  <si>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</si>
  <si>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</si>
  <si>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</si>
  <si>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</si>
  <si>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</si>
  <si>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</si>
  <si>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</si>
  <si>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</si>
  <si>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</si>
  <si>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</si>
  <si>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</si>
  <si>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</si>
  <si>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</si>
  <si>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</si>
  <si>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</si>
  <si>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</si>
  <si>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</si>
  <si>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</si>
  <si>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</si>
  <si>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</si>
  <si>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</si>
  <si>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</si>
  <si>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</si>
  <si>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</si>
  <si>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</si>
  <si>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</si>
  <si>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</si>
  <si>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</si>
  <si>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</si>
  <si>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</si>
  <si>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</si>
  <si>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</si>
  <si>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</si>
  <si>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</si>
  <si>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</si>
  <si>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</si>
  <si>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</si>
  <si>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</si>
  <si>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</si>
  <si>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</si>
  <si>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</si>
  <si>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</si>
  <si>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</si>
  <si>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</si>
  <si>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</si>
  <si>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</si>
  <si>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</si>
  <si>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</si>
  <si>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</si>
  <si>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</si>
  <si>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</si>
  <si>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</si>
  <si>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</si>
  <si>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</si>
  <si>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</si>
  <si>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</si>
  <si>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</si>
  <si>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</si>
  <si>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</si>
  <si>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</si>
  <si>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</si>
  <si>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</si>
  <si>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</si>
  <si>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</si>
  <si>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</si>
  <si>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</si>
  <si>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</si>
  <si>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</si>
  <si>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</si>
  <si>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</si>
  <si>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</si>
  <si>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</si>
  <si>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</si>
  <si>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</si>
  <si>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</si>
  <si>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</si>
  <si>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</si>
  <si>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</si>
  <si>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</si>
  <si>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</si>
  <si>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</si>
  <si>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</si>
  <si>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</si>
  <si>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</si>
  <si>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</si>
  <si>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</si>
  <si>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</si>
  <si>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</si>
  <si>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</si>
  <si>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</si>
  <si>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</si>
  <si>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</si>
  <si>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</si>
  <si>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</si>
  <si>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</si>
  <si>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</si>
  <si>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</si>
  <si>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</si>
  <si>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</si>
  <si>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</si>
  <si>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</si>
  <si>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</si>
  <si>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</si>
  <si>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</si>
  <si>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</si>
  <si>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</si>
  <si>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</si>
  <si>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</si>
  <si>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</si>
  <si>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</si>
  <si>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</si>
  <si>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</si>
  <si>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</si>
  <si>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</si>
  <si>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</si>
  <si>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</si>
  <si>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</si>
  <si>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</si>
  <si>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</si>
  <si>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</si>
  <si>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</si>
  <si>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</si>
  <si>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</si>
  <si>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</si>
  <si>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</si>
  <si>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</si>
  <si>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</si>
  <si>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</si>
  <si>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</si>
  <si>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</si>
  <si>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</si>
  <si>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</si>
  <si>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</si>
  <si>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</si>
  <si>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</si>
  <si>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</si>
  <si>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</si>
  <si>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</si>
  <si>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</si>
  <si>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</si>
  <si>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</si>
  <si>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</si>
  <si>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</si>
  <si>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</si>
  <si>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</si>
  <si>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</si>
  <si>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</si>
  <si>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</si>
  <si>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</si>
  <si>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</si>
  <si>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</si>
  <si>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</si>
  <si>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</si>
  <si>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</si>
  <si>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</si>
  <si>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</si>
  <si>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</si>
  <si>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</si>
  <si>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</si>
  <si>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</si>
  <si>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</si>
  <si>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</si>
  <si>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</si>
  <si>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</si>
  <si>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</si>
  <si>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</si>
  <si>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</si>
  <si>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</si>
  <si>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</si>
  <si>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</si>
  <si>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</si>
  <si>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</si>
  <si>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</si>
  <si>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</si>
  <si>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</si>
  <si>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</si>
  <si>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</si>
  <si>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</si>
  <si>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</si>
  <si>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</si>
  <si>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</si>
  <si>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</si>
  <si>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</si>
  <si>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</si>
  <si>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</si>
  <si>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</si>
  <si>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</si>
  <si>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</si>
  <si>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</si>
  <si>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</si>
  <si>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</si>
  <si>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</si>
  <si>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</si>
  <si>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</si>
  <si>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</si>
  <si>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</si>
  <si>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</si>
  <si>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</si>
  <si>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</si>
  <si>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</si>
  <si>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</si>
  <si>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</si>
  <si>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</si>
  <si>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</si>
  <si>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</si>
  <si>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</si>
  <si>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</si>
  <si>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</si>
  <si>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</si>
  <si>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</si>
  <si>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</si>
  <si>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</si>
  <si>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</si>
  <si>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</si>
  <si>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</si>
  <si>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</si>
  <si>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</si>
  <si>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</si>
  <si>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</si>
  <si>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</si>
  <si>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</si>
  <si>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</si>
  <si>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</si>
  <si>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</si>
  <si>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</si>
  <si>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</si>
  <si>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</si>
  <si>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</si>
  <si>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</si>
  <si>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</si>
  <si>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</si>
  <si>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</si>
  <si>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</si>
  <si>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</si>
  <si>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</si>
  <si>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</si>
  <si>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</si>
  <si>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</si>
  <si>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</si>
  <si>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</si>
  <si>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</si>
  <si>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</si>
  <si>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</si>
  <si>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</si>
  <si>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</si>
  <si>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</si>
  <si>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</si>
  <si>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</si>
  <si>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</si>
  <si>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</si>
  <si>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</si>
  <si>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</si>
  <si>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</si>
  <si>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</si>
  <si>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</si>
  <si>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</si>
  <si>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</si>
  <si>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</si>
  <si>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</si>
  <si>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</si>
  <si>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</si>
  <si>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</si>
  <si>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</si>
  <si>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</si>
  <si>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</si>
  <si>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</si>
  <si>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</si>
  <si>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</si>
  <si>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</si>
  <si>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</si>
  <si>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</si>
  <si>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</si>
  <si>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</si>
  <si>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</si>
  <si>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</si>
  <si>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</si>
  <si>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</si>
  <si>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</si>
  <si>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</si>
  <si>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</si>
  <si>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</si>
  <si>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</si>
  <si>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</si>
  <si>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</si>
  <si>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</si>
  <si>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</si>
  <si>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</si>
  <si>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</si>
  <si>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</si>
  <si>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</si>
  <si>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</si>
  <si>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</si>
  <si>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</si>
  <si>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</si>
  <si>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</si>
  <si>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</si>
  <si>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</si>
  <si>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</si>
  <si>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</si>
  <si>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</si>
  <si>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</si>
  <si>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</si>
  <si>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</si>
  <si>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</si>
  <si>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</si>
  <si>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</si>
  <si>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</si>
  <si>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</si>
  <si>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</si>
  <si>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</si>
  <si>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</si>
  <si>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</si>
  <si>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</si>
  <si>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</si>
  <si>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</si>
  <si>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</si>
  <si>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</si>
  <si>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</si>
  <si>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</si>
  <si>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</si>
  <si>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</si>
  <si>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</si>
  <si>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</si>
  <si>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</si>
  <si>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</si>
  <si>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</si>
  <si>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</si>
  <si>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</si>
  <si>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</si>
  <si>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</si>
  <si>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</si>
  <si>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</si>
  <si>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</si>
  <si>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</si>
  <si>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</si>
  <si>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</si>
  <si>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</si>
  <si>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</si>
  <si>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</si>
  <si>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</si>
  <si>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</si>
  <si>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</si>
  <si>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</si>
  <si>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</si>
  <si>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</si>
  <si>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</si>
  <si>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</si>
  <si>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</si>
  <si>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</si>
  <si>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</si>
  <si>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</si>
  <si>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</si>
  <si>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</si>
  <si>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</si>
  <si>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</si>
  <si>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</si>
  <si>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</si>
  <si>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</si>
  <si>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</si>
  <si>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</si>
  <si>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</si>
  <si>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</si>
  <si>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</si>
  <si>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</si>
  <si>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</si>
  <si>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</si>
  <si>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</si>
  <si>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</si>
  <si>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</si>
  <si>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</si>
  <si>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</si>
  <si>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</si>
  <si>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</si>
  <si>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</si>
  <si>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</si>
  <si>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</si>
  <si>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</si>
  <si>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</si>
  <si>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</si>
  <si>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</si>
  <si>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</si>
  <si>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</si>
  <si>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</si>
  <si>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</si>
  <si>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</si>
  <si>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</si>
  <si>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</si>
  <si>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</si>
  <si>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</si>
  <si>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</si>
  <si>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</si>
  <si>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</si>
  <si>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</si>
  <si>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</si>
  <si>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</si>
  <si>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</si>
  <si>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</si>
  <si>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</si>
  <si>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</si>
  <si>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</si>
  <si>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</si>
  <si>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</si>
  <si>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</si>
  <si>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</si>
  <si>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</si>
  <si>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</si>
  <si>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</si>
  <si>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</si>
  <si>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</si>
  <si>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</si>
  <si>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</si>
  <si>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</si>
  <si>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</si>
  <si>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</si>
  <si>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</si>
  <si>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</si>
  <si>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</si>
  <si>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</si>
  <si>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</si>
  <si>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</si>
  <si>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</si>
  <si>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</si>
  <si>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</si>
  <si>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</si>
  <si>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</si>
  <si>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</si>
  <si>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</si>
  <si>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</si>
  <si>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</si>
  <si>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</si>
  <si>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</si>
  <si>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</si>
  <si>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</si>
  <si>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</si>
  <si>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</si>
  <si>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</si>
  <si>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</si>
  <si>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</si>
  <si>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</si>
  <si>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</si>
  <si>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</si>
  <si>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</si>
  <si>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</si>
  <si>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</si>
  <si>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</si>
  <si>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</si>
  <si>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</si>
  <si>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</si>
  <si>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</si>
  <si>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</si>
  <si>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</si>
  <si>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</si>
  <si>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</si>
  <si>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</si>
  <si>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</si>
  <si>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</si>
  <si>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</si>
  <si>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</si>
  <si>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</si>
  <si>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</si>
  <si>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</si>
  <si>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</si>
  <si>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</si>
  <si>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</si>
  <si>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</si>
  <si>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</si>
  <si>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</si>
  <si>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</si>
  <si>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</si>
  <si>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</si>
  <si>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</si>
  <si>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</si>
  <si>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</si>
  <si>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</si>
  <si>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</si>
  <si>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</si>
  <si>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</si>
  <si>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</si>
  <si>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</si>
  <si>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</si>
  <si>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</si>
  <si>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</si>
  <si>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</si>
  <si>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</si>
  <si>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</si>
  <si>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</si>
  <si>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</si>
  <si>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</si>
  <si>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</si>
  <si>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</si>
  <si>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</si>
  <si>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</si>
  <si>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</si>
  <si>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</si>
  <si>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</si>
  <si>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</si>
  <si>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</si>
  <si>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</si>
  <si>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</si>
  <si>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</si>
  <si>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</si>
  <si>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</si>
  <si>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</si>
  <si>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</si>
  <si>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</si>
  <si>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</si>
  <si>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</si>
  <si>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</si>
  <si>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</si>
  <si>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</si>
  <si>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</si>
  <si>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</si>
  <si>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</si>
  <si>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</si>
  <si>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</si>
  <si>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</si>
  <si>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</si>
  <si>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</si>
  <si>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</si>
  <si>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</si>
  <si>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</si>
  <si>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</si>
  <si>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</si>
  <si>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</si>
  <si>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</si>
  <si>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</si>
  <si>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</si>
  <si>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</si>
  <si>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</si>
  <si>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</si>
  <si>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</si>
  <si>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</si>
  <si>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</si>
  <si>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</si>
  <si>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</si>
  <si>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</si>
  <si>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</si>
  <si>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</si>
  <si>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</si>
  <si>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</si>
  <si>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</si>
  <si>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</si>
  <si>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</si>
  <si>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</si>
  <si>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</si>
  <si>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</si>
  <si>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</si>
  <si>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</si>
  <si>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</si>
  <si>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</si>
  <si>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</si>
  <si>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</si>
  <si>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</si>
  <si>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</si>
  <si>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</si>
  <si>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</si>
  <si>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</si>
  <si>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</si>
  <si>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</si>
  <si>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</si>
  <si>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</si>
  <si>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</si>
  <si>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</si>
  <si>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</si>
  <si>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</si>
  <si>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</si>
  <si>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</si>
  <si>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</si>
  <si>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</si>
  <si>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</si>
  <si>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</si>
  <si>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</si>
  <si>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</si>
  <si>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</si>
  <si>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</si>
  <si>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</si>
  <si>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</si>
  <si>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</si>
  <si>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</si>
  <si>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</si>
  <si>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</si>
  <si>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</si>
  <si>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</si>
  <si>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</si>
  <si>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</si>
  <si>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</si>
  <si>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</si>
  <si>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</si>
  <si>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</si>
  <si>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</si>
  <si>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</si>
  <si>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</si>
  <si>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</si>
  <si>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</si>
  <si>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</si>
  <si>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</si>
  <si>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</si>
  <si>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</si>
  <si>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</si>
  <si>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</si>
  <si>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</si>
  <si>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</si>
  <si>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</si>
  <si>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</si>
  <si>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</si>
  <si>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</si>
  <si>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</si>
  <si>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</si>
  <si>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</si>
  <si>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</si>
  <si>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</si>
  <si>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</si>
  <si>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</si>
  <si>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</si>
  <si>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</si>
  <si>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</si>
  <si>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</si>
  <si>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</si>
  <si>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</si>
  <si>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</si>
  <si>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</si>
  <si>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</si>
  <si>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</si>
  <si>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</si>
  <si>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</si>
  <si>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</si>
  <si>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</si>
  <si>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</si>
  <si>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</si>
  <si>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</si>
  <si>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</si>
  <si>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</si>
  <si>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</si>
  <si>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</si>
  <si>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</si>
  <si>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</si>
  <si>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</si>
  <si>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</si>
  <si>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</si>
  <si>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</si>
  <si>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</si>
  <si>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</si>
  <si>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</si>
  <si>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</si>
  <si>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</si>
  <si>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</si>
  <si>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</si>
  <si>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</si>
  <si>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</si>
  <si>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</si>
  <si>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</si>
  <si>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</si>
  <si>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</si>
  <si>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</si>
  <si>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</si>
  <si>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</si>
  <si>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</si>
  <si>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</si>
  <si>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</si>
  <si>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</si>
  <si>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</si>
  <si>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</si>
  <si>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</si>
  <si>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</si>
  <si>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</si>
  <si>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</si>
  <si>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</si>
  <si>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</si>
  <si>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</si>
  <si>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</si>
  <si>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</si>
  <si>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</si>
  <si>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</si>
  <si>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</si>
  <si>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</si>
  <si>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</si>
  <si>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</si>
  <si>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</si>
  <si>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</si>
  <si>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</si>
  <si>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</si>
  <si>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</si>
  <si>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</si>
  <si>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</si>
  <si>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</si>
  <si>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</si>
  <si>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</si>
  <si>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</si>
  <si>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</si>
  <si>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</si>
  <si>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</si>
  <si>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</si>
  <si>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</si>
  <si>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</si>
  <si>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</si>
  <si>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</si>
  <si>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</si>
  <si>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</si>
  <si>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</si>
  <si>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</si>
  <si>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</si>
  <si>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</si>
  <si>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</si>
  <si>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</si>
  <si>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</si>
  <si>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</si>
  <si>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</si>
  <si>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</si>
  <si>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</si>
  <si>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</si>
  <si>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</si>
  <si>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</si>
  <si>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</si>
  <si>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</si>
  <si>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</si>
  <si>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</si>
  <si>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</si>
  <si>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</si>
  <si>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</si>
  <si>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</si>
  <si>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</si>
  <si>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</si>
  <si>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</si>
  <si>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</si>
  <si>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</si>
  <si>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</si>
  <si>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</si>
  <si>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</si>
  <si>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</si>
  <si>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</si>
  <si>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</si>
  <si>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</si>
  <si>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</si>
  <si>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</si>
  <si>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</si>
  <si>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</si>
  <si>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</si>
  <si>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</si>
  <si>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</si>
  <si>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</si>
  <si>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</si>
  <si>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</si>
  <si>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</si>
  <si>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</si>
  <si>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</si>
  <si>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</si>
  <si>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</si>
  <si>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</si>
  <si>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</si>
  <si>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</si>
  <si>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</si>
  <si>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</si>
  <si>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</si>
  <si>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</si>
  <si>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</si>
  <si>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</si>
  <si>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</si>
  <si>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</si>
  <si>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</si>
  <si>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</si>
  <si>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</si>
  <si>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</si>
  <si>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</si>
  <si>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</si>
  <si>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</si>
  <si>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</si>
  <si>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</si>
  <si>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</si>
  <si>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</si>
  <si>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</si>
  <si>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</si>
  <si>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</si>
  <si>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</si>
  <si>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</si>
  <si>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</si>
  <si>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</si>
  <si>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</si>
  <si>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</si>
  <si>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</si>
  <si>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</si>
  <si>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</si>
  <si>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</si>
  <si>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</si>
  <si>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</si>
  <si>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</si>
  <si>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</si>
  <si>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</si>
  <si>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</si>
  <si>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</si>
  <si>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</si>
  <si>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</si>
  <si>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</si>
  <si>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</si>
  <si>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</si>
  <si>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</si>
  <si>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</si>
  <si>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</si>
  <si>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</si>
  <si>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</si>
  <si>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</si>
  <si>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</si>
  <si>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</si>
  <si>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</si>
  <si>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</si>
  <si>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</si>
  <si>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</si>
  <si>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</si>
  <si>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</si>
  <si>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</si>
  <si>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</si>
  <si>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</si>
  <si>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</si>
  <si>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</si>
  <si>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</si>
  <si>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</si>
  <si>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</si>
  <si>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</si>
  <si>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</si>
  <si>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</si>
  <si>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</si>
  <si>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</si>
  <si>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</si>
  <si>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</si>
  <si>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</si>
  <si>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</si>
  <si>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</si>
  <si>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</si>
  <si>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</si>
  <si>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</si>
  <si>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</si>
  <si>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</si>
  <si>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</si>
  <si>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</si>
  <si>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</si>
  <si>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</si>
  <si>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</si>
  <si>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</si>
  <si>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</si>
  <si>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</si>
  <si>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</si>
  <si>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</si>
  <si>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</si>
  <si>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</si>
  <si>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</si>
  <si>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</si>
  <si>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</si>
  <si>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</si>
  <si>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</si>
  <si>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</si>
  <si>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</si>
  <si>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</si>
  <si>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</si>
  <si>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</si>
  <si>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</si>
  <si>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</si>
  <si>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</si>
  <si>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</si>
  <si>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</si>
  <si>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</si>
  <si>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</si>
  <si>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</si>
  <si>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</si>
  <si>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</si>
  <si>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</si>
  <si>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</si>
  <si>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</si>
  <si>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</si>
  <si>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</si>
  <si>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</si>
  <si>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</si>
  <si>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</si>
  <si>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</si>
  <si>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</si>
  <si>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</si>
  <si>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</si>
  <si>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</si>
  <si>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</si>
  <si>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</si>
  <si>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</si>
  <si>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</si>
  <si>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</si>
  <si>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</si>
  <si>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</si>
  <si>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</si>
  <si>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</si>
  <si>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</si>
  <si>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</si>
  <si>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</si>
  <si>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</si>
  <si>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</si>
  <si>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</si>
  <si>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</si>
  <si>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</si>
  <si>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</si>
  <si>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</si>
  <si>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</si>
  <si>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</si>
  <si>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</si>
  <si>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</si>
  <si>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</si>
  <si>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</si>
  <si>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</si>
  <si>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</si>
  <si>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</si>
  <si>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</si>
  <si>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</si>
  <si>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</si>
  <si>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</si>
  <si>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</si>
  <si>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</si>
  <si>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</si>
  <si>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</si>
  <si>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</si>
  <si>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</si>
  <si>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</si>
  <si>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</si>
  <si>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</si>
  <si>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</si>
  <si>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</si>
  <si>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</si>
  <si>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</si>
  <si>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</si>
  <si>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</si>
  <si>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</si>
  <si>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</si>
  <si>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</si>
  <si>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</si>
  <si>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</si>
  <si>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</si>
  <si>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</si>
  <si>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</si>
  <si>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</si>
  <si>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</si>
  <si>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</si>
  <si>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</si>
  <si>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</si>
  <si>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</si>
  <si>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</si>
  <si>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</si>
  <si>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</si>
  <si>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</si>
  <si>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</si>
  <si>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</si>
  <si>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</si>
  <si>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</si>
  <si>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</si>
  <si>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</si>
  <si>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</si>
  <si>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</si>
  <si>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</si>
  <si>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</si>
  <si>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</si>
  <si>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</si>
  <si>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</si>
  <si>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</si>
  <si>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</si>
  <si>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</si>
  <si>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</si>
  <si>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</si>
  <si>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</si>
  <si>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</si>
  <si>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</si>
  <si>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</si>
  <si>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</si>
  <si>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</si>
  <si>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</si>
  <si>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</si>
  <si>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</si>
  <si>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</si>
  <si>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</si>
  <si>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</si>
  <si>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</si>
  <si>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</si>
  <si>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</si>
  <si>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</si>
  <si>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</si>
  <si>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</si>
  <si>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</si>
  <si>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</si>
  <si>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</si>
  <si>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</si>
  <si>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</si>
  <si>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</si>
  <si>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</si>
  <si>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</si>
  <si>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</si>
  <si>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</si>
  <si>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</si>
  <si>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</si>
  <si>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</si>
  <si>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</si>
  <si>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</si>
  <si>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</si>
  <si>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</si>
  <si>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</si>
  <si>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</si>
  <si>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</si>
  <si>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</si>
  <si>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</si>
  <si>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</si>
  <si>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</si>
  <si>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</si>
  <si>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</si>
  <si>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</si>
  <si>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</si>
  <si>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</si>
  <si>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</si>
  <si>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</si>
  <si>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</si>
  <si>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</si>
  <si>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</si>
  <si>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</si>
  <si>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</si>
  <si>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</si>
  <si>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</si>
  <si>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</si>
  <si>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</si>
  <si>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</si>
  <si>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</si>
  <si>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</si>
  <si>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</si>
  <si>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</si>
  <si>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</si>
  <si>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</si>
  <si>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</si>
  <si>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</si>
  <si>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</si>
  <si>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</si>
  <si>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</si>
  <si>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</si>
  <si>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</si>
  <si>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</si>
  <si>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</si>
  <si>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</si>
  <si>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</si>
  <si>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</si>
  <si>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</si>
  <si>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</si>
  <si>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</si>
  <si>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</si>
  <si>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</si>
  <si>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</si>
  <si>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</si>
  <si>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</si>
  <si>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</si>
  <si>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</si>
  <si>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</si>
  <si>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</si>
  <si>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</si>
  <si>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</si>
  <si>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</si>
  <si>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</si>
  <si>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</si>
  <si>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</si>
  <si>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</si>
  <si>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</si>
  <si>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</si>
  <si>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</si>
  <si>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</si>
  <si>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</si>
  <si>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</si>
  <si>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</si>
  <si>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</si>
  <si>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</si>
  <si>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</si>
  <si>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</si>
  <si>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</si>
  <si>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</si>
  <si>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</si>
  <si>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</si>
  <si>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</si>
  <si>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</si>
  <si>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</si>
  <si>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</si>
  <si>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</si>
  <si>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</si>
  <si>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</si>
  <si>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</si>
  <si>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</si>
  <si>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</si>
  <si>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</si>
  <si>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</si>
  <si>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</si>
  <si>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</si>
  <si>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</si>
  <si>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</si>
  <si>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</si>
  <si>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</si>
  <si>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</si>
  <si>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</si>
  <si>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</si>
  <si>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</si>
  <si>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</si>
  <si>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</si>
  <si>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</si>
  <si>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</si>
  <si>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</si>
  <si>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</si>
  <si>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</si>
  <si>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</si>
  <si>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</si>
  <si>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</si>
  <si>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</si>
  <si>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</si>
  <si>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</si>
  <si>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</si>
  <si>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</si>
  <si>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</si>
  <si>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</si>
  <si>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</si>
  <si>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</si>
  <si>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</si>
  <si>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</si>
  <si>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</si>
  <si>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</si>
  <si>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</si>
  <si>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</si>
  <si>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</si>
  <si>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</si>
  <si>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</si>
  <si>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</si>
  <si>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</si>
  <si>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</si>
  <si>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</si>
  <si>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</si>
  <si>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</si>
  <si>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</si>
  <si>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</si>
  <si>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</si>
  <si>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</si>
  <si>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</si>
  <si>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</si>
  <si>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</si>
  <si>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</si>
  <si>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</si>
  <si>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</si>
  <si>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</si>
  <si>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</si>
  <si>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</si>
  <si>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</si>
  <si>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</si>
  <si>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</si>
  <si>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</si>
  <si>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</si>
  <si>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</si>
  <si>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</si>
  <si>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</si>
  <si>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</si>
  <si>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</si>
  <si>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</si>
  <si>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</si>
  <si>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</si>
  <si>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</si>
  <si>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</si>
  <si>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</si>
  <si>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</si>
  <si>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</si>
  <si>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</si>
  <si>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</si>
  <si>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</si>
  <si>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</si>
  <si>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</si>
  <si>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</si>
  <si>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</si>
  <si>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</si>
  <si>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</si>
  <si>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</si>
  <si>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</si>
  <si>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</si>
  <si>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</si>
  <si>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</si>
  <si>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</si>
  <si>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</si>
  <si>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</si>
  <si>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</si>
  <si>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</si>
  <si>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</si>
  <si>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</si>
  <si>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</si>
  <si>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</si>
  <si>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</si>
  <si>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</si>
  <si>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</si>
  <si>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</si>
  <si>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</si>
  <si>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</si>
  <si>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</si>
  <si>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</si>
  <si>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</si>
  <si>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</si>
  <si>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</si>
  <si>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</si>
  <si>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</si>
  <si>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</si>
  <si>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</si>
  <si>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</si>
  <si>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</si>
  <si>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</si>
  <si>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</si>
  <si>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</si>
  <si>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</si>
  <si>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</si>
  <si>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</si>
  <si>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</si>
  <si>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</si>
  <si>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</si>
  <si>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</si>
  <si>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</si>
  <si>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</si>
  <si>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</si>
  <si>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</si>
  <si>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</si>
  <si>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</si>
  <si>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</si>
  <si>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</si>
  <si>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</si>
  <si>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</si>
  <si>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</si>
  <si>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</si>
  <si>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</si>
  <si>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</si>
  <si>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</si>
  <si>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</si>
  <si>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</si>
  <si>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</si>
  <si>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</si>
  <si>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</si>
  <si>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</si>
  <si>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</si>
  <si>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</si>
  <si>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</si>
  <si>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</si>
  <si>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</si>
  <si>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</si>
  <si>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</si>
  <si>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</si>
  <si>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</si>
  <si>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</si>
  <si>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</si>
  <si>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</si>
  <si>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</si>
  <si>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</si>
  <si>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</si>
  <si>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</si>
  <si>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</si>
  <si>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</si>
  <si>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</si>
  <si>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</si>
  <si>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</si>
  <si>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</si>
  <si>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</si>
  <si>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</si>
  <si>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</si>
  <si>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</si>
  <si>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</si>
  <si>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</si>
  <si>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</si>
  <si>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</si>
  <si>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</si>
  <si>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</si>
  <si>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</si>
  <si>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</si>
  <si>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</si>
  <si>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</si>
  <si>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</si>
  <si>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</si>
  <si>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</si>
  <si>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</si>
  <si>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</si>
  <si>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</si>
  <si>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</si>
  <si>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</si>
  <si>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</si>
  <si>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</si>
  <si>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</si>
  <si>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</si>
  <si>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</si>
  <si>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</si>
  <si>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</si>
  <si>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</si>
  <si>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</si>
  <si>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</si>
  <si>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</si>
  <si>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</si>
  <si>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</si>
  <si>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</si>
  <si>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</si>
  <si>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</si>
  <si>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</si>
  <si>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</si>
  <si>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</si>
  <si>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</si>
  <si>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</si>
  <si>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</si>
  <si>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</si>
  <si>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</si>
  <si>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</si>
  <si>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</si>
  <si>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</si>
  <si>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</si>
  <si>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</si>
  <si>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</si>
  <si>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</si>
  <si>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</si>
  <si>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</si>
  <si>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</si>
  <si>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</si>
  <si>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</si>
  <si>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</si>
  <si>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</si>
  <si>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</si>
  <si>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</si>
  <si>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</si>
  <si>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</si>
  <si>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</si>
  <si>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</si>
  <si>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</si>
  <si>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</si>
  <si>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</si>
  <si>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</si>
  <si>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</si>
  <si>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</si>
  <si>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</si>
  <si>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</si>
  <si>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</si>
  <si>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</si>
  <si>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</si>
  <si>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</si>
  <si>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</si>
  <si>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</si>
  <si>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</si>
  <si>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</si>
  <si>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</si>
  <si>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</si>
  <si>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</si>
  <si>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</si>
  <si>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</si>
  <si>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</si>
  <si>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</si>
  <si>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</si>
  <si>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</si>
  <si>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</si>
  <si>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</si>
  <si>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</si>
  <si>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</si>
  <si>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</si>
  <si>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</si>
  <si>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</si>
  <si>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</si>
  <si>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</si>
  <si>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</si>
  <si>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</si>
  <si>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</si>
  <si>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</si>
  <si>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</si>
  <si>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</si>
  <si>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</si>
  <si>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</si>
  <si>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</si>
  <si>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</si>
  <si>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</si>
  <si>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</si>
  <si>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</si>
  <si>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</si>
  <si>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</si>
  <si>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</si>
  <si>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</si>
  <si>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</si>
  <si>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</si>
  <si>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</si>
  <si>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</si>
  <si>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</si>
  <si>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</si>
  <si>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</si>
  <si>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</si>
  <si>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</si>
  <si>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</si>
  <si>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</si>
  <si>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</si>
  <si>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</si>
  <si>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</si>
  <si>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</si>
  <si>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</si>
  <si>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</si>
  <si>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</si>
  <si>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</si>
  <si>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</si>
  <si>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</si>
  <si>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</si>
  <si>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</si>
  <si>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</si>
  <si>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</si>
  <si>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</si>
  <si>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</si>
  <si>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</si>
  <si>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</si>
  <si>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</si>
  <si>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</si>
  <si>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</si>
  <si>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</si>
  <si>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</si>
  <si>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</si>
  <si>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</si>
  <si>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</si>
  <si>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</si>
  <si>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</si>
  <si>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</si>
  <si>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</si>
  <si>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</si>
  <si>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</si>
  <si>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</si>
  <si>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</si>
  <si>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</si>
  <si>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</si>
  <si>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</si>
  <si>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</si>
  <si>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</si>
  <si>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</si>
  <si>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</si>
  <si>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</si>
  <si>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</si>
  <si>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</si>
  <si>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</si>
  <si>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</si>
  <si>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</si>
  <si>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</si>
  <si>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</si>
  <si>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</si>
  <si>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</si>
  <si>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</si>
  <si>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</si>
  <si>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</si>
  <si>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</si>
  <si>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</si>
  <si>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</si>
  <si>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</si>
  <si>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</si>
  <si>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</si>
  <si>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</si>
  <si>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</si>
  <si>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</si>
  <si>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</si>
  <si>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</si>
  <si>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</si>
  <si>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</si>
  <si>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</si>
  <si>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</si>
  <si>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</si>
  <si>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</si>
  <si>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</si>
  <si>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</si>
  <si>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</si>
  <si>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</si>
  <si>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</si>
  <si>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</si>
  <si>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</si>
  <si>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</si>
  <si>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</si>
  <si>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</si>
  <si>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</si>
  <si>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</si>
  <si>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</si>
  <si>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</si>
  <si>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</si>
  <si>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</si>
  <si>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</si>
  <si>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</si>
  <si>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</si>
  <si>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</si>
  <si>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</si>
  <si>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</si>
  <si>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</si>
  <si>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</si>
  <si>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</si>
  <si>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</si>
  <si>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</si>
  <si>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</si>
  <si>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</si>
  <si>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</si>
  <si>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</si>
  <si>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</si>
  <si>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</si>
  <si>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</si>
  <si>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</si>
  <si>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</si>
  <si>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</si>
  <si>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</si>
  <si>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</si>
  <si>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</si>
  <si>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</si>
  <si>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</si>
  <si>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</si>
  <si>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</si>
  <si>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</si>
  <si>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</si>
  <si>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</si>
  <si>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</si>
  <si>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</si>
  <si>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</si>
  <si>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</si>
  <si>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</si>
  <si>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</si>
  <si>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</si>
  <si>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</si>
  <si>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</si>
  <si>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</si>
  <si>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</si>
  <si>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</si>
  <si>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</si>
  <si>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</si>
  <si>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</si>
  <si>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</si>
  <si>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</si>
  <si>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</si>
  <si>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</si>
  <si>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</si>
  <si>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</si>
  <si>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</si>
  <si>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</si>
  <si>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</si>
  <si>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</si>
  <si>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</si>
  <si>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</si>
  <si>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</si>
  <si>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</si>
  <si>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</si>
  <si>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</si>
  <si>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</si>
  <si>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</si>
  <si>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</si>
  <si>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</si>
  <si>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</si>
  <si>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</si>
  <si>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</si>
  <si>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</si>
  <si>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</si>
  <si>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</si>
  <si>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</si>
  <si>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</si>
  <si>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</si>
  <si>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</si>
  <si>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</si>
  <si>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</si>
  <si>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</si>
  <si>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</si>
  <si>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</si>
  <si>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</si>
  <si>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</si>
  <si>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</si>
  <si>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</si>
  <si>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</si>
  <si>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</si>
  <si>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</si>
  <si>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</si>
  <si>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</si>
  <si>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</si>
  <si>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</si>
  <si>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</si>
  <si>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</si>
  <si>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</si>
  <si>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</si>
  <si>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</si>
  <si>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</si>
  <si>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</si>
  <si>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</si>
  <si>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</si>
  <si>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</si>
  <si>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</si>
  <si>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</si>
  <si>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</si>
  <si>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</si>
  <si>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</si>
  <si>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</si>
  <si>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</si>
  <si>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</si>
  <si>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</si>
  <si>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</si>
  <si>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</si>
  <si>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</si>
  <si>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</si>
  <si>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</si>
  <si>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</si>
  <si>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</si>
  <si>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</si>
  <si>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</si>
  <si>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</si>
  <si>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</si>
  <si>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</si>
  <si>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</si>
  <si>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</si>
  <si>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</si>
  <si>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</si>
  <si>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</si>
  <si>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</si>
  <si>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</si>
  <si>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</si>
  <si>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</si>
  <si>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</si>
  <si>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</si>
  <si>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</si>
  <si>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</si>
  <si>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</si>
  <si>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</si>
  <si>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</si>
  <si>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</si>
  <si>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</si>
  <si>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</si>
  <si>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</si>
  <si>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</si>
  <si>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</si>
  <si>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</si>
  <si>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</si>
  <si>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</si>
  <si>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</si>
  <si>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</si>
  <si>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</si>
  <si>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</si>
  <si>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</si>
  <si>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</si>
  <si>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</si>
  <si>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</si>
  <si>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</si>
  <si>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</si>
  <si>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</si>
  <si>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</si>
  <si>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</si>
  <si>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</si>
  <si>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</si>
  <si>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</si>
  <si>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</si>
  <si>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</si>
  <si>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</si>
  <si>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</si>
  <si>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</si>
  <si>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</si>
  <si>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</si>
  <si>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</si>
  <si>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</si>
  <si>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</si>
  <si>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</si>
  <si>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</si>
  <si>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</si>
  <si>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</si>
  <si>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</si>
  <si>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</si>
  <si>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</si>
  <si>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</si>
  <si>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</si>
  <si>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</si>
  <si>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</si>
  <si>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</si>
  <si>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</si>
  <si>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</si>
  <si>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</si>
  <si>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</si>
  <si>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</si>
  <si>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</si>
  <si>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</si>
  <si>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</si>
  <si>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</si>
  <si>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</si>
  <si>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</si>
  <si>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</si>
  <si>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</si>
  <si>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</si>
  <si>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</si>
  <si>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</si>
  <si>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</si>
  <si>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</si>
  <si>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</si>
  <si>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</si>
  <si>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</si>
  <si>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</si>
  <si>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</si>
  <si>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</si>
  <si>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</si>
  <si>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</si>
  <si>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</si>
  <si>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</si>
  <si>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</si>
  <si>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</si>
  <si>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</si>
  <si>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</si>
  <si>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</si>
  <si>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</si>
  <si>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</si>
  <si>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</si>
  <si>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</si>
  <si>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</si>
  <si>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</si>
  <si>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</si>
  <si>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</si>
  <si>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</si>
  <si>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</si>
  <si>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</si>
  <si>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</si>
  <si>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</si>
  <si>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</si>
  <si>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</si>
  <si>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</si>
  <si>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</si>
  <si>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</si>
  <si>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</si>
  <si>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</si>
  <si>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</si>
  <si>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</si>
  <si>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</si>
  <si>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</si>
  <si>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</si>
  <si>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</si>
  <si>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</si>
  <si>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</si>
  <si>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</si>
  <si>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</si>
  <si>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</si>
  <si>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</si>
  <si>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</si>
  <si>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</si>
  <si>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</si>
  <si>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</si>
  <si>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</si>
  <si>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</si>
  <si>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</si>
  <si>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</si>
  <si>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</si>
  <si>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</si>
  <si>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</si>
  <si>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</si>
  <si>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</si>
  <si>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</si>
  <si>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</si>
  <si>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</si>
  <si>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</si>
  <si>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</si>
  <si>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</si>
  <si>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</si>
  <si>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</si>
  <si>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</si>
  <si>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</si>
  <si>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</si>
  <si>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</si>
  <si>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</si>
  <si>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</si>
  <si>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</si>
  <si>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</si>
  <si>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</si>
  <si>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</si>
  <si>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</si>
  <si>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</si>
  <si>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</si>
  <si>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</si>
  <si>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</si>
  <si>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</si>
  <si>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</si>
  <si>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</si>
  <si>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</si>
  <si>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</si>
  <si>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</si>
  <si>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</si>
  <si>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</si>
  <si>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</si>
  <si>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</si>
  <si>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</si>
  <si>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</si>
  <si>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</si>
  <si>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</si>
  <si>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</si>
  <si>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</si>
  <si>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</si>
  <si>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</si>
  <si>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</si>
  <si>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</si>
  <si>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</si>
  <si>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</si>
  <si>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</si>
  <si>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</si>
  <si>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</si>
  <si>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</si>
  <si>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</si>
  <si>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</si>
  <si>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</si>
  <si>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</si>
  <si>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</si>
  <si>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</si>
  <si>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</si>
  <si>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</si>
  <si>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</si>
  <si>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</si>
  <si>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</si>
  <si>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</si>
  <si>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</si>
  <si>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</si>
  <si>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</si>
  <si>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</si>
  <si>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</si>
  <si>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</si>
  <si>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</si>
  <si>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</si>
  <si>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</si>
  <si>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</si>
  <si>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</si>
  <si>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</si>
  <si>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</si>
  <si>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</si>
  <si>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</si>
  <si>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</si>
  <si>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</si>
  <si>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</si>
  <si>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</si>
  <si>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</si>
  <si>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</si>
  <si>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</si>
  <si>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</si>
  <si>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</si>
  <si>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</si>
  <si>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</si>
  <si>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</si>
  <si>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</si>
  <si>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</si>
  <si>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</si>
  <si>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</si>
  <si>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</si>
  <si>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</si>
  <si>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</si>
  <si>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</si>
  <si>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</si>
  <si>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</si>
  <si>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</si>
  <si>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</si>
  <si>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</si>
  <si>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</si>
  <si>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</si>
  <si>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</si>
  <si>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</si>
  <si>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</si>
  <si>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</si>
  <si>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</si>
  <si>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</si>
  <si>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</si>
  <si>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</si>
  <si>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</si>
  <si>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</si>
  <si>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</si>
  <si>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</si>
  <si>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</si>
  <si>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</si>
  <si>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</si>
  <si>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</si>
  <si>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</si>
  <si>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</si>
  <si>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</si>
  <si>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</si>
  <si>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</si>
  <si>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</si>
  <si>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</si>
  <si>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</si>
  <si>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</si>
  <si>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</si>
  <si>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</si>
  <si>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</si>
  <si>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</si>
  <si>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</si>
  <si>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</si>
  <si>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</si>
  <si>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</si>
  <si>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</si>
  <si>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</si>
  <si>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</si>
  <si>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</si>
  <si>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</si>
  <si>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</si>
  <si>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</si>
  <si>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</si>
  <si>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</si>
  <si>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</si>
  <si>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</si>
  <si>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</si>
  <si>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</si>
  <si>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</si>
  <si>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</si>
  <si>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</si>
  <si>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</si>
  <si>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</si>
  <si>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</si>
  <si>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</si>
  <si>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</si>
  <si>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</si>
  <si>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</si>
  <si>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</si>
  <si>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</si>
  <si>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</si>
  <si>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</si>
  <si>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</si>
  <si>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</si>
  <si>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</si>
  <si>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</si>
  <si>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</si>
  <si>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</si>
  <si>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</si>
  <si>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</si>
  <si>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</si>
  <si>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</si>
  <si>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</si>
  <si>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</si>
  <si>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</si>
  <si>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</si>
  <si>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</si>
  <si>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</si>
  <si>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</si>
  <si>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</si>
  <si>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</si>
  <si>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</si>
  <si>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</si>
  <si>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</si>
  <si>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</si>
  <si>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</si>
  <si>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</si>
  <si>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</si>
  <si>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</si>
  <si>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</si>
  <si>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</si>
  <si>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</si>
  <si>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</si>
  <si>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</si>
  <si>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</si>
  <si>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</si>
  <si>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</si>
  <si>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</si>
  <si>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</si>
  <si>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</si>
  <si>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</si>
  <si>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</si>
  <si>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</si>
  <si>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</si>
  <si>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</si>
  <si>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</si>
  <si>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</si>
  <si>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</si>
  <si>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</si>
  <si>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</si>
  <si>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</si>
  <si>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</si>
  <si>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</si>
  <si>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</si>
  <si>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</si>
  <si>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</si>
  <si>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</si>
  <si>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</si>
  <si>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</si>
  <si>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</si>
  <si>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</si>
  <si>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</si>
  <si>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</si>
  <si>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</si>
  <si>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</si>
  <si>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</si>
  <si>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</si>
  <si>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</si>
  <si>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</si>
  <si>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</si>
  <si>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</si>
  <si>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</si>
  <si>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</si>
  <si>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</si>
  <si>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</si>
  <si>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</si>
  <si>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</si>
  <si>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</si>
  <si>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</si>
  <si>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</si>
  <si>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</si>
  <si>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</si>
  <si>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</si>
  <si>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</si>
  <si>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</si>
  <si>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</si>
  <si>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</si>
  <si>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</si>
  <si>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</si>
  <si>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</si>
  <si>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</si>
  <si>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</si>
  <si>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</si>
  <si>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</si>
  <si>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</si>
  <si>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</si>
  <si>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</si>
  <si>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</si>
  <si>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</si>
  <si>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</si>
  <si>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</si>
  <si>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</si>
  <si>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</si>
  <si>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</si>
  <si>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</si>
  <si>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</si>
  <si>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</si>
  <si>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</si>
  <si>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</si>
  <si>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</si>
  <si>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</si>
  <si>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</si>
  <si>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</si>
  <si>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</si>
  <si>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</si>
  <si>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</si>
  <si>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</si>
  <si>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</si>
  <si>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</si>
  <si>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</si>
  <si>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</si>
  <si>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</si>
  <si>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</si>
  <si>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</si>
  <si>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</si>
  <si>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</si>
  <si>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</si>
  <si>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</si>
  <si>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</si>
  <si>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</si>
  <si>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</si>
  <si>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</si>
  <si>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</si>
  <si>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</si>
  <si>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</si>
  <si>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</si>
  <si>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</si>
  <si>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</si>
  <si>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</si>
  <si>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</si>
  <si>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</si>
  <si>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</si>
  <si>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</si>
  <si>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</si>
  <si>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</si>
  <si>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</si>
  <si>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</si>
  <si>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</si>
  <si>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</si>
  <si>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</si>
  <si>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</si>
  <si>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</si>
  <si>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</si>
  <si>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</si>
  <si>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</si>
  <si>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</si>
  <si>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</si>
  <si>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</si>
  <si>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</si>
  <si>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</si>
  <si>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</si>
  <si>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</si>
  <si>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</si>
  <si>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</si>
  <si>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</si>
  <si>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</si>
  <si>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</si>
  <si>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</si>
  <si>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</si>
  <si>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</si>
  <si>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</si>
  <si>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</si>
  <si>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</si>
  <si>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</si>
  <si>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</si>
  <si>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</si>
  <si>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</si>
  <si>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</si>
  <si>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</si>
  <si>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</si>
  <si>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</si>
  <si>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</si>
  <si>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</si>
  <si>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</si>
  <si>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</si>
  <si>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</si>
  <si>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</si>
  <si>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</si>
  <si>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</si>
  <si>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</si>
  <si>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</si>
  <si>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</si>
  <si>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</si>
  <si>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</si>
  <si>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</si>
  <si>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</si>
  <si>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</si>
  <si>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</si>
  <si>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</si>
  <si>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</si>
  <si>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</si>
  <si>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</si>
  <si>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</si>
  <si>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</si>
  <si>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</si>
  <si>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</si>
  <si>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</si>
  <si>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</si>
  <si>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</si>
  <si>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</si>
  <si>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</si>
  <si>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</si>
  <si>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</si>
  <si>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</si>
  <si>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</si>
  <si>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</si>
  <si>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</si>
  <si>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</si>
  <si>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</si>
  <si>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</si>
  <si>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</si>
  <si>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</si>
  <si>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</si>
  <si>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</si>
  <si>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</si>
  <si>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</si>
  <si>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</si>
  <si>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</si>
  <si>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</si>
  <si>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</si>
  <si>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</si>
  <si>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</si>
  <si>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</si>
  <si>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</si>
  <si>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</si>
  <si>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</si>
  <si>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</si>
  <si>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</si>
  <si>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</si>
  <si>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</si>
  <si>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</si>
  <si>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</si>
  <si>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</si>
  <si>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</si>
  <si>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</si>
  <si>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</si>
  <si>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</si>
  <si>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</si>
  <si>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</si>
  <si>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</si>
  <si>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</si>
  <si>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</si>
  <si>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</si>
  <si>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</si>
  <si>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</si>
  <si>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</si>
  <si>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</si>
  <si>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</si>
  <si>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</si>
  <si>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</si>
  <si>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</si>
  <si>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</si>
  <si>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</si>
  <si>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</si>
  <si>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</si>
  <si>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</si>
  <si>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</si>
  <si>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</si>
  <si>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</si>
  <si>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</si>
  <si>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</si>
  <si>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</si>
  <si>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</si>
  <si>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</si>
  <si>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</si>
  <si>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</si>
  <si>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</si>
  <si>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</si>
  <si>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</si>
  <si>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</si>
  <si>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</si>
  <si>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</si>
  <si>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</si>
  <si>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</si>
  <si>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</si>
  <si>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</si>
  <si>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</si>
  <si>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</si>
  <si>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</si>
  <si>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</si>
  <si>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</si>
  <si>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</si>
  <si>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</si>
  <si>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</si>
  <si>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</si>
  <si>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</si>
  <si>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</si>
  <si>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</si>
  <si>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</si>
  <si>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</si>
  <si>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</si>
  <si>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</si>
  <si>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</si>
  <si>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</si>
  <si>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</si>
  <si>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</si>
  <si>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</si>
  <si>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</si>
  <si>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</si>
  <si>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</si>
  <si>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</si>
  <si>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</si>
  <si>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</si>
  <si>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</si>
  <si>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</si>
  <si>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</si>
  <si>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</si>
  <si>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</si>
  <si>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</si>
  <si>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</si>
  <si>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</si>
  <si>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</si>
  <si>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</si>
  <si>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</si>
  <si>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</si>
  <si>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</si>
  <si>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</si>
  <si>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</si>
  <si>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</si>
  <si>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</si>
  <si>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</si>
  <si>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</si>
  <si>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</si>
  <si>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</si>
  <si>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</si>
  <si>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</si>
  <si>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</si>
  <si>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</si>
  <si>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</si>
  <si>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</si>
  <si>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</si>
  <si>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</si>
  <si>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</si>
  <si>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</si>
  <si>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</si>
  <si>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</si>
  <si>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</si>
  <si>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</si>
  <si>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</si>
  <si>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</si>
  <si>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</si>
  <si>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</si>
  <si>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</si>
  <si>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</si>
  <si>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</si>
  <si>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</si>
  <si>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</si>
  <si>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</si>
  <si>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</si>
  <si>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</si>
  <si>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</si>
  <si>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</si>
  <si>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</si>
  <si>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</si>
  <si>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</si>
  <si>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</si>
  <si>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</si>
  <si>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</si>
  <si>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</si>
  <si>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</si>
  <si>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</si>
  <si>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</si>
  <si>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</si>
  <si>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</si>
  <si>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</si>
  <si>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</si>
  <si>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</si>
  <si>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</si>
  <si>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</si>
  <si>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</si>
  <si>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</si>
  <si>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</si>
  <si>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</si>
  <si>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</si>
  <si>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</si>
  <si>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</si>
  <si>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</si>
  <si>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</si>
  <si>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</si>
  <si>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</si>
  <si>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</si>
  <si>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</si>
  <si>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</si>
  <si>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</si>
  <si>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</si>
  <si>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</si>
  <si>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</si>
  <si>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</si>
  <si>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</si>
  <si>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</si>
  <si>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</si>
  <si>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</si>
  <si>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</si>
  <si>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</si>
  <si>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</si>
  <si>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</si>
  <si>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</si>
  <si>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</si>
  <si>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</si>
  <si>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</si>
  <si>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</si>
  <si>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</si>
  <si>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</si>
  <si>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</si>
  <si>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</si>
  <si>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</si>
  <si>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</si>
  <si>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</si>
  <si>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</si>
  <si>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</si>
  <si>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</si>
  <si>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</si>
  <si>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</si>
  <si>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</si>
  <si>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</si>
  <si>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</si>
  <si>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</si>
  <si>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</si>
  <si>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</si>
  <si>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</si>
  <si>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</si>
  <si>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</si>
  <si>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</si>
  <si>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</si>
  <si>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</si>
  <si>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</si>
  <si>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</si>
  <si>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</si>
  <si>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</si>
  <si>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</si>
  <si>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</si>
  <si>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</si>
  <si>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</si>
  <si>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</si>
  <si>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</si>
  <si>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</si>
  <si>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</si>
  <si>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</si>
  <si>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</si>
  <si>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</si>
  <si>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</si>
  <si>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</si>
  <si>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</si>
  <si>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</si>
  <si>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</si>
  <si>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</si>
  <si>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</si>
  <si>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</si>
  <si>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</si>
  <si>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</si>
  <si>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</si>
  <si>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</si>
  <si>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</si>
  <si>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</si>
  <si>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</si>
  <si>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</si>
  <si>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</si>
  <si>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</si>
  <si>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</si>
  <si>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</si>
  <si>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</si>
  <si>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</si>
  <si>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</si>
  <si>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</si>
  <si>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</si>
  <si>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</si>
  <si>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</si>
  <si>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</si>
  <si>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</si>
  <si>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</si>
  <si>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</si>
  <si>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</si>
  <si>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</si>
  <si>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</si>
  <si>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</si>
  <si>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</si>
  <si>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</si>
  <si>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</si>
  <si>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</si>
  <si>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</si>
  <si>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</si>
  <si>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</si>
  <si>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</si>
  <si>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</si>
  <si>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</si>
  <si>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</si>
  <si>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</si>
  <si>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</si>
  <si>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</si>
  <si>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</si>
  <si>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</si>
  <si>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</si>
  <si>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</si>
  <si>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</si>
  <si>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</si>
  <si>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</si>
  <si>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</si>
  <si>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</si>
  <si>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</si>
  <si>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</si>
  <si>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</si>
  <si>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</si>
  <si>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</si>
  <si>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</si>
  <si>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</si>
  <si>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</si>
  <si>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</si>
  <si>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</si>
  <si>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</si>
  <si>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</si>
  <si>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</si>
  <si>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</si>
  <si>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</si>
  <si>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</si>
  <si>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</si>
  <si>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</si>
  <si>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</si>
  <si>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</si>
  <si>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</si>
  <si>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</si>
  <si>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</si>
  <si>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</si>
  <si>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</si>
  <si>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</si>
  <si>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</si>
  <si>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</si>
  <si>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</si>
  <si>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</si>
  <si>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</si>
  <si>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</si>
  <si>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</si>
  <si>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</si>
  <si>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</si>
  <si>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</si>
  <si>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</si>
  <si>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</si>
  <si>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</si>
  <si>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</si>
  <si>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</si>
  <si>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</si>
  <si>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</si>
  <si>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</si>
  <si>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</si>
  <si>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</si>
  <si>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</si>
  <si>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</si>
  <si>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</si>
  <si>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</si>
  <si>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</si>
  <si>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</si>
  <si>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</si>
  <si>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</si>
  <si>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</si>
  <si>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</si>
  <si>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</si>
  <si>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</si>
  <si>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</si>
  <si>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</si>
  <si>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</si>
  <si>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</si>
  <si>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</si>
  <si>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</si>
  <si>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</si>
  <si>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</si>
  <si>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</si>
  <si>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</si>
  <si>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</si>
  <si>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</si>
  <si>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</si>
  <si>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</si>
  <si>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</si>
  <si>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</si>
  <si>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</si>
  <si>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</si>
  <si>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</si>
  <si>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</si>
  <si>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</si>
  <si>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</si>
  <si>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</si>
  <si>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</si>
  <si>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</si>
  <si>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</si>
  <si>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</si>
  <si>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</si>
  <si>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</si>
  <si>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</si>
  <si>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</si>
  <si>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</si>
  <si>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</si>
  <si>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</si>
  <si>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</si>
  <si>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</si>
  <si>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</si>
  <si>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</si>
  <si>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</si>
  <si>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</si>
  <si>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</si>
  <si>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</si>
  <si>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</si>
  <si>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</si>
  <si>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</si>
  <si>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</si>
  <si>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</si>
  <si>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</si>
  <si>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</si>
  <si>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</si>
  <si>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</si>
  <si>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</si>
  <si>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</si>
  <si>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</si>
  <si>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</si>
  <si>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</si>
  <si>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</si>
  <si>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</si>
  <si>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</si>
  <si>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</si>
  <si>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</si>
  <si>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</si>
  <si>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</si>
  <si>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</si>
  <si>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</si>
  <si>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</si>
  <si>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</si>
  <si>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</si>
  <si>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</si>
  <si>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</si>
  <si>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</si>
  <si>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</si>
  <si>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</si>
  <si>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</si>
  <si>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</si>
  <si>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</si>
  <si>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</si>
  <si>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</si>
  <si>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</si>
  <si>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</si>
  <si>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</si>
  <si>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</si>
  <si>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</si>
  <si>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</si>
  <si>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</si>
  <si>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</si>
  <si>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</si>
  <si>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</si>
  <si>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</si>
  <si>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</si>
  <si>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</si>
  <si>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</si>
  <si>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</si>
  <si>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</si>
  <si>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</si>
  <si>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</si>
  <si>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</si>
  <si>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</si>
  <si>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</si>
  <si>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</si>
  <si>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</si>
  <si>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</si>
  <si>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</si>
  <si>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</si>
  <si>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</si>
  <si>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</si>
  <si>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</si>
  <si>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</si>
  <si>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</si>
  <si>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</si>
  <si>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</si>
  <si>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</si>
  <si>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</si>
  <si>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</si>
  <si>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</si>
  <si>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</si>
  <si>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</si>
  <si>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</si>
  <si>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</si>
  <si>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</si>
  <si>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</si>
  <si>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</si>
  <si>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</si>
  <si>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</si>
  <si>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</si>
  <si>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</si>
  <si>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</si>
  <si>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</si>
  <si>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</si>
  <si>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</si>
  <si>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</si>
  <si>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</si>
  <si>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</si>
  <si>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</si>
  <si>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</si>
  <si>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</si>
  <si>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</si>
  <si>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</si>
  <si>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</si>
  <si>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</si>
  <si>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</si>
  <si>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</si>
  <si>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</si>
  <si>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</si>
  <si>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</si>
  <si>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</si>
  <si>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</si>
  <si>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</si>
  <si>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</si>
  <si>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</si>
  <si>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</si>
  <si>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</si>
  <si>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</si>
  <si>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</si>
  <si>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</si>
  <si>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</si>
  <si>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</si>
  <si>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</si>
  <si>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</si>
  <si>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</si>
  <si>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</si>
  <si>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</si>
  <si>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</si>
  <si>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</si>
  <si>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</si>
  <si>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</si>
  <si>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</si>
  <si>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</si>
  <si>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</si>
  <si>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</si>
  <si>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</si>
  <si>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</si>
  <si>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</si>
  <si>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</si>
  <si>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</si>
  <si>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</si>
  <si>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</si>
  <si>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</si>
  <si>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</si>
  <si>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</si>
  <si>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</si>
  <si>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</si>
  <si>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</si>
  <si>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</si>
  <si>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</si>
  <si>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</si>
  <si>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</si>
  <si>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</si>
  <si>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</si>
  <si>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</si>
  <si>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</si>
  <si>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</si>
  <si>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</si>
  <si>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</si>
  <si>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</si>
  <si>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</si>
  <si>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</si>
  <si>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</si>
  <si>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</si>
  <si>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</si>
  <si>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</si>
  <si>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</si>
  <si>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</si>
  <si>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</si>
  <si>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</si>
  <si>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</si>
  <si>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</si>
  <si>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</si>
  <si>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</si>
  <si>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</si>
  <si>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</si>
  <si>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</si>
  <si>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</si>
  <si>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</si>
  <si>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</si>
  <si>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</si>
  <si>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</si>
  <si>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</si>
  <si>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</si>
  <si>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</si>
  <si>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</si>
  <si>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</si>
  <si>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</si>
  <si>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</si>
  <si>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</si>
  <si>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</si>
  <si>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</si>
  <si>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</si>
  <si>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</si>
  <si>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</si>
  <si>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</si>
  <si>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</si>
  <si>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</si>
  <si>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</si>
  <si>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</si>
  <si>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</si>
  <si>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</si>
  <si>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</si>
  <si>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</si>
  <si>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</si>
  <si>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</si>
  <si>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</si>
  <si>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</si>
  <si>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</si>
  <si>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</si>
  <si>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</si>
  <si>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</si>
  <si>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</si>
  <si>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</si>
  <si>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</si>
  <si>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</si>
  <si>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</si>
  <si>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</si>
  <si>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</si>
  <si>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</si>
  <si>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</si>
  <si>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</si>
  <si>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</si>
  <si>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</si>
  <si>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</si>
  <si>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</si>
  <si>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</si>
  <si>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</si>
  <si>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</si>
  <si>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</si>
  <si>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</si>
  <si>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</si>
  <si>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</si>
  <si>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</si>
  <si>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</si>
  <si>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</si>
  <si>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</si>
  <si>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</si>
  <si>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</si>
  <si>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</si>
  <si>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</si>
  <si>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</si>
  <si>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</si>
  <si>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</si>
  <si>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</si>
  <si>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</si>
  <si>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</si>
  <si>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</si>
  <si>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</si>
  <si>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</si>
  <si>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</si>
  <si>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</si>
  <si>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</si>
  <si>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</si>
  <si>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</si>
  <si>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</si>
  <si>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</si>
  <si>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</si>
  <si>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</si>
  <si>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</si>
  <si>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</si>
  <si>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</si>
  <si>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</si>
  <si>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</si>
  <si>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</si>
  <si>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</si>
  <si>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</si>
  <si>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</si>
  <si>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</si>
  <si>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</si>
  <si>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</si>
  <si>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</si>
  <si>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</si>
  <si>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</si>
  <si>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</si>
  <si>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</si>
  <si>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</si>
  <si>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</si>
  <si>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</si>
  <si>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</si>
  <si>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</si>
  <si>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</si>
  <si>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</si>
  <si>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</si>
  <si>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</si>
  <si>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</si>
  <si>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</si>
  <si>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</si>
  <si>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</si>
  <si>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</si>
  <si>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</si>
  <si>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</si>
  <si>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</si>
  <si>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</si>
  <si>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</si>
  <si>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</si>
  <si>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</si>
  <si>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</si>
  <si>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</si>
  <si>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</si>
  <si>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</si>
  <si>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</si>
  <si>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</si>
  <si>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</si>
  <si>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</si>
  <si>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</si>
  <si>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</si>
  <si>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</si>
  <si>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</si>
  <si>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</si>
  <si>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</si>
  <si>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</si>
  <si>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</si>
  <si>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</si>
  <si>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</si>
  <si>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</si>
  <si>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</si>
  <si>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</si>
  <si>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</si>
  <si>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</si>
  <si>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</si>
  <si>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</si>
  <si>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</si>
  <si>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</si>
  <si>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</si>
  <si>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</si>
  <si>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</si>
  <si>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</si>
  <si>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</si>
  <si>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</si>
  <si>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</si>
  <si>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</si>
  <si>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</si>
  <si>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</si>
  <si>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</si>
  <si>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</si>
  <si>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</si>
  <si>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</si>
  <si>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</si>
  <si>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</si>
  <si>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</si>
  <si>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</si>
  <si>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</si>
  <si>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</si>
  <si>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</si>
  <si>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</si>
  <si>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</si>
  <si>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</si>
  <si>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</si>
  <si>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</si>
  <si>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</si>
  <si>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</si>
  <si>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</si>
  <si>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</si>
  <si>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</si>
  <si>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</si>
  <si>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</si>
  <si>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</si>
  <si>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</si>
  <si>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</si>
  <si>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</si>
  <si>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</si>
  <si>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</si>
  <si>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</si>
  <si>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</si>
  <si>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</si>
  <si>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</si>
  <si>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</si>
  <si>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</si>
  <si>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</si>
  <si>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</si>
  <si>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</si>
  <si>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</si>
  <si>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</si>
  <si>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</si>
  <si>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</si>
  <si>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</si>
  <si>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</si>
  <si>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</si>
  <si>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</si>
  <si>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</si>
  <si>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</si>
  <si>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</si>
  <si>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</si>
  <si>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</si>
  <si>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</si>
  <si>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</si>
  <si>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</si>
  <si>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</si>
  <si>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</si>
  <si>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</si>
  <si>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</si>
  <si>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</si>
  <si>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</si>
  <si>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</si>
  <si>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</si>
  <si>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</si>
  <si>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</si>
  <si>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</si>
  <si>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</si>
  <si>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</si>
  <si>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</si>
  <si>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</si>
  <si>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</si>
  <si>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</si>
  <si>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</si>
  <si>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</si>
  <si>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</si>
  <si>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</si>
  <si>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</si>
  <si>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</si>
  <si>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</si>
  <si>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</si>
  <si>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</si>
  <si>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</si>
  <si>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</si>
  <si>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</si>
  <si>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</si>
  <si>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</si>
  <si>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</si>
  <si>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</si>
  <si>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</si>
  <si>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</si>
  <si>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</si>
  <si>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</si>
  <si>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</si>
  <si>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</si>
  <si>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</si>
  <si>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</si>
  <si>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</si>
  <si>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</si>
  <si>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</si>
  <si>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</si>
  <si>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</si>
  <si>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</si>
  <si>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</si>
  <si>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</si>
  <si>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</si>
  <si>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</si>
  <si>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</si>
  <si>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</si>
  <si>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</si>
  <si>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</si>
  <si>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</si>
  <si>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</si>
  <si>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</si>
  <si>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</si>
  <si>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</si>
  <si>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</si>
  <si>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</si>
  <si>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</si>
  <si>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</si>
  <si>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</si>
  <si>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</si>
  <si>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</si>
  <si>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</si>
  <si>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</si>
  <si>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</si>
  <si>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</si>
  <si>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</si>
  <si>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</si>
  <si>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</si>
  <si>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</si>
  <si>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</si>
  <si>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</si>
  <si>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</si>
  <si>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</si>
  <si>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</si>
  <si>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</si>
  <si>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</si>
  <si>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</si>
  <si>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</si>
  <si>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</si>
  <si>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</si>
  <si>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</si>
  <si>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</si>
  <si>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</si>
  <si>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</si>
  <si>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</si>
  <si>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</si>
  <si>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</si>
  <si>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</si>
  <si>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</si>
  <si>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</si>
  <si>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</si>
  <si>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</si>
  <si>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</si>
  <si>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</si>
  <si>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</si>
  <si>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</si>
  <si>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</si>
  <si>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</si>
  <si>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</si>
  <si>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</si>
  <si>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</si>
  <si>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</si>
  <si>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</si>
  <si>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</si>
  <si>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</si>
  <si>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</si>
  <si>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</si>
  <si>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</si>
  <si>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</si>
  <si>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</si>
  <si>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</si>
  <si>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</si>
  <si>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</si>
  <si>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</si>
  <si>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</si>
  <si>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</si>
  <si>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</si>
  <si>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</si>
  <si>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</si>
  <si>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</si>
  <si>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</si>
  <si>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</si>
  <si>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</si>
  <si>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</si>
  <si>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</si>
  <si>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</si>
  <si>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</si>
  <si>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</si>
  <si>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</si>
  <si>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</si>
  <si>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</si>
  <si>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</si>
  <si>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</si>
  <si>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</si>
  <si>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</si>
  <si>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</si>
  <si>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</si>
  <si>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</si>
  <si>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</si>
  <si>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</si>
  <si>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</si>
  <si>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</si>
  <si>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</si>
  <si>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</si>
  <si>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</si>
  <si>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</si>
  <si>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</si>
  <si>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</si>
  <si>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</si>
  <si>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</si>
  <si>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</si>
  <si>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</si>
  <si>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</si>
  <si>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</si>
  <si>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</si>
  <si>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</si>
  <si>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</si>
  <si>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</si>
  <si>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</si>
  <si>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</si>
  <si>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</si>
  <si>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</si>
  <si>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</si>
  <si>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</si>
  <si>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</si>
  <si>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</si>
  <si>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</si>
  <si>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</si>
  <si>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</si>
  <si>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</si>
  <si>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</si>
  <si>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</si>
  <si>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</si>
  <si>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</si>
  <si>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</si>
  <si>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</si>
  <si>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</si>
  <si>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</si>
  <si>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</si>
  <si>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</si>
  <si>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</si>
  <si>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</si>
  <si>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</si>
  <si>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</si>
  <si>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</si>
  <si>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</si>
  <si>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</si>
  <si>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</si>
  <si>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</si>
  <si>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</si>
  <si>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</si>
  <si>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</si>
  <si>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</si>
  <si>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</si>
  <si>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</si>
  <si>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</si>
  <si>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</si>
  <si>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</si>
  <si>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</si>
  <si>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</si>
  <si>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</si>
  <si>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</si>
  <si>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</si>
  <si>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</si>
  <si>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</si>
  <si>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</si>
  <si>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</si>
  <si>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</si>
  <si>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</si>
  <si>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</si>
  <si>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</si>
  <si>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</si>
  <si>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</si>
  <si>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</si>
  <si>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</si>
  <si>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</si>
  <si>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</si>
  <si>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</si>
  <si>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</si>
  <si>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</si>
  <si>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</si>
  <si>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</si>
  <si>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</si>
  <si>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</si>
  <si>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</si>
  <si>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</si>
  <si>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</si>
  <si>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</si>
  <si>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</si>
  <si>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</si>
  <si>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</si>
  <si>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</si>
  <si>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</si>
  <si>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</si>
  <si>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</si>
  <si>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</si>
  <si>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</si>
  <si>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</si>
  <si>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</si>
  <si>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</si>
  <si>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</si>
  <si>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</si>
  <si>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</si>
  <si>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</si>
  <si>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</si>
  <si>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</si>
  <si>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</si>
  <si>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</si>
  <si>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</si>
  <si>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</si>
  <si>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</si>
  <si>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</si>
  <si>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</si>
  <si>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</si>
  <si>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</si>
  <si>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</si>
  <si>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</si>
  <si>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</si>
  <si>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</si>
  <si>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</si>
  <si>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</si>
  <si>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</si>
  <si>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</si>
  <si>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</si>
  <si>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</si>
  <si>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</si>
  <si>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</si>
  <si>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</si>
  <si>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</si>
  <si>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</si>
  <si>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</si>
  <si>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</si>
  <si>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</si>
  <si>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</si>
  <si>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</si>
  <si>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</si>
  <si>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</si>
  <si>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</si>
  <si>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</si>
  <si>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</si>
  <si>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</si>
  <si>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</si>
  <si>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</si>
  <si>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</si>
  <si>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</si>
  <si>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</si>
  <si>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</si>
  <si>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</si>
  <si>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</si>
  <si>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</si>
  <si>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</si>
  <si>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</si>
  <si>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</si>
  <si>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</si>
  <si>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</si>
  <si>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</si>
  <si>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</si>
  <si>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</si>
  <si>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</si>
  <si>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</si>
  <si>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</si>
  <si>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</si>
  <si>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</si>
  <si>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</si>
  <si>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</si>
  <si>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</si>
  <si>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</si>
  <si>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</si>
  <si>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</si>
  <si>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</si>
  <si>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</si>
  <si>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</si>
  <si>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</si>
  <si>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</si>
  <si>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</si>
  <si>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</si>
  <si>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</si>
  <si>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</si>
  <si>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</si>
  <si>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</si>
  <si>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</si>
  <si>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</si>
  <si>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</si>
  <si>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</si>
  <si>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</si>
  <si>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</si>
  <si>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</si>
  <si>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</si>
  <si>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</si>
  <si>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</si>
  <si>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</si>
  <si>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</si>
  <si>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</si>
  <si>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</si>
  <si>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</si>
  <si>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</si>
  <si>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</si>
  <si>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</si>
  <si>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</si>
  <si>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</si>
  <si>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</si>
  <si>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</si>
  <si>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</si>
  <si>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</si>
  <si>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</si>
  <si>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</si>
  <si>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</si>
  <si>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</si>
  <si>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</si>
  <si>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</si>
  <si>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</si>
  <si>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</si>
  <si>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</si>
  <si>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</si>
  <si>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</si>
  <si>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</si>
  <si>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</si>
  <si>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</si>
  <si>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</si>
  <si>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</si>
  <si>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</si>
  <si>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</si>
  <si>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</si>
  <si>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</si>
  <si>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</si>
  <si>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</si>
  <si>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</si>
  <si>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</si>
  <si>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</si>
  <si>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</si>
  <si>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</si>
  <si>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</si>
  <si>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</si>
  <si>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</si>
  <si>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</si>
  <si>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</si>
  <si>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</si>
  <si>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</si>
  <si>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</si>
  <si>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</si>
  <si>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</si>
  <si>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</si>
  <si>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</si>
  <si>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</si>
  <si>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</si>
  <si>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</si>
  <si>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</si>
  <si>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</si>
  <si>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</si>
  <si>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</si>
  <si>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</si>
  <si>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</si>
  <si>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</si>
  <si>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</si>
  <si>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</si>
  <si>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</si>
  <si>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</si>
  <si>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</si>
  <si>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</si>
  <si>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</si>
  <si>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</si>
  <si>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</si>
  <si>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</si>
  <si>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</si>
  <si>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</si>
  <si>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</si>
  <si>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</si>
  <si>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</si>
  <si>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</si>
  <si>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</si>
  <si>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</si>
  <si>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</si>
  <si>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</si>
  <si>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</si>
  <si>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</si>
  <si>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</si>
  <si>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</si>
  <si>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</si>
  <si>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</si>
  <si>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</si>
  <si>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</si>
  <si>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</si>
  <si>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</si>
  <si>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</si>
  <si>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</si>
  <si>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</si>
  <si>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</si>
  <si>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</si>
  <si>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</si>
  <si>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</si>
  <si>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</si>
  <si>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</si>
  <si>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</si>
  <si>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</si>
  <si>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</si>
  <si>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</si>
  <si>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</si>
  <si>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</si>
  <si>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</si>
  <si>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</si>
  <si>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</si>
  <si>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</si>
  <si>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</si>
  <si>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</si>
  <si>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</si>
  <si>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</si>
  <si>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</si>
  <si>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</si>
  <si>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</si>
  <si>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</si>
  <si>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</si>
  <si>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</si>
  <si>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</si>
  <si>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</si>
  <si>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</si>
  <si>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</si>
  <si>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</si>
  <si>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</si>
  <si>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</si>
  <si>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</si>
  <si>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</si>
  <si>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</si>
  <si>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</si>
  <si>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</si>
  <si>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</si>
  <si>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</si>
  <si>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</si>
  <si>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</si>
  <si>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</si>
  <si>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</si>
  <si>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</si>
  <si>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</si>
  <si>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</si>
  <si>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</si>
  <si>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</si>
  <si>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</si>
  <si>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</si>
  <si>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</si>
  <si>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</si>
  <si>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</si>
  <si>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</si>
  <si>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</si>
  <si>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</si>
  <si>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</si>
  <si>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</si>
  <si>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</si>
  <si>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</si>
  <si>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</si>
  <si>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</si>
  <si>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</si>
  <si>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</si>
  <si>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</si>
  <si>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</si>
  <si>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</si>
  <si>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</si>
  <si>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</si>
  <si>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</si>
  <si>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</si>
  <si>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</si>
  <si>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</si>
  <si>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</si>
  <si>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</si>
  <si>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</si>
  <si>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</si>
  <si>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</si>
  <si>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</si>
  <si>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</si>
  <si>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</si>
  <si>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</si>
  <si>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</si>
  <si>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</si>
  <si>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</si>
  <si>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</si>
  <si>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</si>
  <si>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</si>
  <si>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</si>
  <si>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</si>
  <si>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</si>
  <si>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</si>
  <si>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</si>
  <si>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</si>
  <si>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</si>
  <si>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</si>
  <si>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</si>
  <si>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</si>
  <si>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</si>
  <si>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</si>
  <si>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</si>
  <si>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</si>
  <si>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</si>
  <si>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</si>
  <si>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</si>
  <si>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</si>
  <si>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</si>
  <si>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</si>
  <si>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</si>
  <si>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</si>
  <si>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</si>
  <si>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</si>
  <si>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</si>
  <si>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</si>
  <si>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</si>
  <si>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</si>
  <si>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</si>
  <si>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</si>
  <si>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</si>
  <si>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</si>
  <si>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</si>
  <si>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</si>
  <si>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</si>
  <si>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</si>
  <si>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</si>
  <si>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</si>
  <si>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</si>
  <si>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</si>
  <si>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</si>
  <si>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</si>
  <si>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</si>
  <si>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</si>
  <si>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</si>
  <si>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</si>
  <si>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</si>
  <si>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</si>
  <si>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</si>
  <si>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</si>
  <si>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</si>
  <si>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</si>
  <si>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</si>
  <si>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</si>
  <si>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</si>
  <si>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</si>
  <si>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</si>
  <si>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</si>
  <si>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</si>
  <si>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</si>
  <si>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</si>
  <si>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</si>
  <si>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</si>
  <si>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</si>
  <si>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</si>
  <si>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</si>
  <si>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</si>
  <si>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</si>
  <si>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</si>
  <si>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</si>
  <si>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</si>
  <si>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</si>
  <si>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</si>
  <si>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</si>
  <si>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</si>
  <si>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</si>
  <si>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</si>
  <si>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</si>
  <si>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</si>
  <si>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</si>
  <si>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</si>
  <si>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</si>
  <si>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</si>
  <si>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</si>
  <si>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</si>
  <si>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</si>
  <si>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</si>
  <si>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</si>
  <si>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</si>
  <si>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</si>
  <si>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</si>
  <si>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</si>
  <si>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</si>
  <si>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</si>
  <si>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</si>
  <si>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</si>
  <si>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</si>
  <si>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</si>
  <si>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</si>
  <si>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</si>
  <si>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</si>
  <si>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</si>
  <si>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</si>
  <si>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</si>
  <si>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</si>
  <si>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</si>
  <si>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</si>
  <si>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</si>
  <si>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</si>
  <si>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</si>
  <si>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</si>
  <si>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</si>
  <si>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</si>
  <si>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</si>
  <si>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</si>
  <si>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</si>
  <si>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</si>
  <si>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</si>
  <si>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</si>
  <si>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</si>
  <si>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</si>
  <si>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</si>
  <si>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</si>
  <si>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</si>
  <si>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</si>
  <si>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</si>
  <si>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</si>
  <si>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</si>
  <si>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</si>
  <si>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</si>
  <si>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</si>
  <si>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</si>
  <si>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</si>
  <si>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</si>
  <si>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</si>
  <si>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</si>
  <si>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</si>
  <si>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</si>
  <si>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</si>
  <si>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</si>
  <si>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</si>
  <si>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</si>
  <si>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</si>
  <si>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</si>
  <si>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</si>
  <si>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</si>
  <si>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</si>
  <si>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</si>
  <si>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</si>
  <si>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</si>
  <si>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</si>
  <si>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</si>
  <si>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</si>
  <si>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</si>
  <si>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</si>
  <si>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</si>
  <si>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</si>
  <si>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</si>
  <si>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</si>
  <si>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</si>
  <si>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</si>
  <si>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</si>
  <si>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</si>
  <si>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</si>
  <si>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</si>
  <si>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</si>
  <si>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</si>
  <si>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</si>
  <si>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</si>
  <si>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</si>
  <si>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</si>
  <si>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</si>
  <si>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</si>
  <si>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</si>
  <si>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</si>
  <si>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</si>
  <si>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</si>
  <si>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</si>
  <si>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</si>
  <si>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</si>
  <si>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</si>
  <si>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</si>
  <si>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</si>
  <si>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</si>
  <si>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</si>
  <si>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</si>
  <si>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</si>
  <si>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</si>
  <si>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</si>
  <si>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</si>
  <si>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</si>
  <si>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</si>
  <si>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</si>
  <si>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</si>
  <si>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</si>
  <si>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</si>
  <si>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</si>
  <si>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</si>
  <si>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</si>
  <si>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</si>
  <si>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</si>
  <si>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</si>
  <si>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</si>
  <si>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</si>
  <si>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</si>
  <si>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</si>
  <si>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</si>
  <si>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</si>
  <si>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</si>
  <si>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</si>
  <si>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</si>
  <si>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</si>
  <si>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</si>
  <si>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</si>
  <si>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</si>
  <si>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</si>
  <si>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</si>
  <si>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</si>
  <si>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</si>
  <si>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</si>
  <si>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</si>
  <si>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</si>
  <si>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</si>
  <si>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</si>
  <si>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</si>
  <si>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</si>
  <si>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</si>
  <si>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</si>
  <si>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</si>
  <si>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</si>
  <si>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</si>
  <si>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</si>
  <si>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</si>
  <si>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</si>
  <si>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</si>
  <si>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</si>
  <si>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</si>
  <si>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</si>
  <si>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</si>
  <si>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</si>
  <si>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</si>
  <si>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</si>
  <si>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</si>
  <si>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</si>
  <si>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</si>
  <si>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</si>
  <si>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</si>
  <si>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</si>
  <si>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</si>
  <si>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</si>
  <si>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</si>
  <si>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</si>
  <si>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</si>
  <si>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</si>
  <si>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</si>
  <si>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</si>
  <si>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</si>
  <si>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</si>
  <si>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</si>
  <si>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</si>
  <si>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</si>
  <si>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</si>
  <si>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</si>
  <si>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</si>
  <si>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</si>
  <si>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</si>
  <si>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</si>
  <si>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</si>
  <si>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</si>
  <si>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</si>
  <si>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</si>
  <si>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</si>
  <si>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</si>
  <si>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</si>
  <si>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</si>
  <si>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</si>
  <si>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</si>
  <si>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</si>
  <si>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</si>
  <si>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</si>
  <si>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</si>
  <si>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</si>
  <si>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</si>
  <si>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</si>
  <si>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</si>
  <si>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</si>
  <si>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</si>
  <si>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</si>
  <si>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</si>
  <si>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</si>
  <si>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</si>
  <si>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</si>
  <si>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</si>
  <si>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</si>
  <si>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</si>
  <si>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</si>
  <si>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</si>
  <si>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</si>
  <si>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</si>
  <si>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</si>
  <si>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</si>
  <si>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</si>
  <si>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</si>
  <si>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</si>
  <si>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</si>
  <si>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</si>
  <si>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</si>
  <si>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</si>
  <si>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</si>
  <si>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</si>
  <si>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</si>
  <si>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</si>
  <si>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</si>
  <si>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</si>
  <si>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</si>
  <si>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</si>
  <si>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</si>
  <si>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</si>
  <si>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</si>
  <si>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</si>
  <si>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</si>
  <si>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</si>
  <si>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</si>
  <si>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</si>
  <si>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</si>
  <si>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</si>
  <si>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</si>
  <si>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</si>
  <si>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</si>
  <si>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</si>
  <si>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</si>
  <si>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</si>
  <si>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</si>
  <si>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</si>
  <si>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</si>
  <si>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</si>
  <si>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</si>
  <si>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</si>
  <si>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</si>
  <si>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</si>
  <si>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</si>
  <si>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</si>
  <si>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</si>
  <si>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</si>
  <si>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</si>
  <si>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</si>
  <si>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</si>
  <si>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</si>
  <si>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</si>
  <si>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</si>
  <si>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</si>
  <si>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</si>
  <si>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</si>
  <si>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</si>
  <si>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</si>
  <si>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</si>
  <si>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</si>
  <si>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</si>
  <si>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</si>
  <si>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</si>
  <si>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</si>
  <si>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</si>
  <si>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</si>
  <si>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</si>
  <si>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</si>
  <si>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</si>
  <si>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</si>
  <si>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</si>
  <si>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</si>
  <si>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</si>
  <si>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</si>
  <si>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</si>
  <si>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</si>
  <si>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</si>
  <si>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</si>
  <si>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</si>
  <si>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</si>
  <si>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</si>
  <si>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</si>
  <si>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</si>
  <si>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</si>
  <si>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</si>
  <si>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</si>
  <si>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</si>
  <si>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</si>
  <si>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</si>
  <si>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</si>
  <si>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</si>
  <si>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</si>
  <si>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</si>
  <si>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</si>
  <si>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</si>
  <si>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</si>
  <si>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</si>
  <si>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</si>
  <si>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</si>
  <si>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</si>
  <si>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</si>
  <si>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</si>
  <si>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</si>
  <si>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</si>
  <si>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</si>
  <si>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</si>
  <si>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</si>
  <si>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</si>
  <si>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</si>
  <si>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</si>
  <si>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</si>
  <si>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</si>
  <si>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</si>
  <si>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</si>
  <si>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</si>
  <si>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</si>
  <si>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</si>
  <si>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</si>
  <si>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</si>
  <si>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</si>
  <si>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</si>
  <si>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</si>
  <si>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</si>
  <si>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</si>
  <si>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</si>
  <si>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</si>
  <si>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</si>
  <si>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</si>
  <si>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</si>
  <si>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</si>
  <si>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</si>
  <si>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</si>
  <si>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</si>
  <si>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</si>
  <si>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</si>
  <si>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</si>
  <si>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</si>
  <si>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</si>
  <si>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</si>
  <si>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</si>
  <si>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</si>
  <si>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</si>
  <si>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</si>
  <si>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</si>
  <si>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</si>
  <si>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</si>
  <si>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</si>
  <si>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</si>
  <si>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</si>
  <si>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</si>
  <si>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</si>
  <si>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</si>
  <si>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</si>
  <si>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</si>
  <si>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</si>
  <si>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</si>
  <si>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</si>
  <si>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</si>
  <si>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</si>
  <si>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</si>
  <si>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</si>
  <si>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</si>
  <si>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</si>
  <si>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</si>
  <si>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</si>
  <si>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</si>
  <si>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</si>
  <si>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</si>
  <si>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</si>
  <si>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</si>
  <si>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</si>
  <si>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</si>
  <si>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</si>
  <si>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</si>
  <si>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</si>
  <si>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</si>
  <si>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</si>
  <si>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</si>
  <si>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</si>
  <si>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</si>
  <si>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</si>
  <si>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</si>
  <si>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</si>
  <si>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</si>
  <si>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</si>
  <si>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</si>
  <si>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</si>
  <si>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</si>
  <si>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</si>
  <si>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</si>
  <si>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</si>
  <si>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</si>
  <si>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</si>
  <si>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</si>
  <si>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</si>
  <si>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</si>
  <si>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</si>
  <si>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</si>
  <si>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</si>
  <si>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</si>
  <si>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</si>
  <si>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</si>
  <si>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</si>
  <si>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</si>
  <si>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</si>
  <si>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</si>
  <si>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</si>
  <si>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</si>
  <si>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</si>
  <si>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</si>
  <si>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</si>
  <si>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</si>
  <si>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</si>
  <si>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</si>
  <si>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</si>
  <si>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</si>
  <si>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</si>
  <si>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</si>
  <si>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</si>
  <si>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</si>
  <si>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</si>
  <si>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</si>
  <si>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</si>
  <si>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</si>
  <si>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</si>
  <si>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</si>
  <si>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</si>
  <si>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</si>
  <si>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</si>
  <si>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</si>
  <si>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</si>
  <si>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</si>
  <si>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</si>
  <si>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</si>
  <si>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</si>
  <si>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</si>
  <si>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</si>
  <si>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</si>
  <si>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</si>
  <si>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</si>
  <si>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</si>
  <si>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</si>
  <si>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</si>
  <si>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</si>
  <si>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</si>
  <si>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</si>
  <si>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</si>
  <si>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</si>
  <si>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</si>
  <si>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</si>
  <si>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</si>
  <si>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</si>
  <si>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</si>
  <si>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</si>
  <si>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</si>
  <si>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</si>
  <si>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</si>
  <si>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</si>
  <si>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</si>
  <si>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</si>
  <si>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</si>
  <si>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</si>
  <si>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</si>
  <si>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</si>
  <si>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</si>
  <si>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</si>
  <si>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</si>
  <si>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</si>
  <si>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</si>
  <si>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</si>
  <si>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</si>
  <si>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</si>
  <si>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</si>
  <si>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</si>
  <si>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</si>
  <si>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</si>
  <si>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</si>
  <si>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</si>
  <si>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</si>
  <si>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</si>
  <si>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</si>
  <si>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</si>
  <si>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</si>
  <si>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</si>
  <si>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</si>
  <si>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</si>
  <si>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</si>
  <si>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</si>
  <si>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</si>
  <si>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</si>
  <si>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</si>
  <si>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</si>
  <si>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</si>
  <si>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</si>
  <si>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</si>
  <si>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</si>
  <si>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</si>
  <si>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</si>
  <si>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</si>
  <si>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</si>
  <si>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</si>
  <si>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</si>
  <si>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</si>
  <si>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</si>
  <si>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</si>
  <si>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</si>
  <si>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</si>
  <si>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</si>
  <si>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</si>
  <si>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</si>
  <si>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</si>
  <si>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</si>
  <si>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</si>
  <si>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</si>
  <si>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</si>
  <si>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</si>
  <si>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</si>
  <si>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</si>
  <si>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</si>
  <si>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</si>
  <si>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</si>
  <si>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</si>
  <si>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</si>
  <si>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</si>
  <si>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</si>
  <si>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</si>
  <si>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</si>
  <si>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</si>
  <si>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</si>
  <si>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</si>
  <si>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</si>
  <si>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</si>
  <si>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</si>
  <si>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</si>
  <si>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</si>
  <si>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</si>
  <si>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</si>
  <si>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</si>
  <si>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</si>
  <si>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</si>
  <si>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</si>
  <si>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</si>
  <si>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</si>
  <si>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</si>
  <si>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</si>
  <si>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</si>
  <si>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</si>
  <si>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</si>
  <si>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</si>
  <si>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</si>
  <si>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</si>
  <si>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</si>
  <si>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</si>
  <si>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</si>
  <si>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</si>
  <si>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</si>
  <si>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</si>
  <si>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</si>
  <si>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</si>
  <si>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</si>
  <si>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</si>
  <si>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</si>
  <si>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</si>
  <si>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</si>
  <si>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</si>
  <si>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</si>
  <si>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</si>
  <si>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</si>
  <si>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</si>
  <si>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</si>
  <si>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</si>
  <si>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</si>
  <si>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</si>
  <si>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</si>
  <si>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</si>
  <si>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</si>
  <si>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</si>
  <si>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</si>
  <si>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</si>
  <si>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</si>
  <si>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</si>
  <si>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</si>
  <si>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</si>
  <si>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</si>
  <si>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</si>
  <si>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</si>
  <si>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</si>
  <si>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</si>
  <si>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</si>
  <si>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</si>
  <si>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</si>
  <si>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</si>
  <si>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</si>
  <si>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</si>
  <si>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</si>
  <si>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</si>
  <si>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</si>
  <si>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</si>
  <si>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</si>
  <si>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</si>
  <si>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</si>
  <si>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</si>
  <si>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</si>
  <si>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</si>
  <si>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</si>
  <si>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</si>
  <si>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</si>
  <si>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</si>
  <si>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</si>
  <si>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</si>
  <si>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</si>
  <si>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</si>
  <si>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</si>
  <si>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</si>
  <si>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</si>
  <si>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</si>
  <si>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</si>
  <si>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</si>
  <si>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</si>
  <si>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</si>
  <si>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</si>
  <si>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</si>
  <si>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</si>
  <si>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</si>
  <si>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</si>
  <si>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</si>
  <si>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</si>
  <si>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</si>
  <si>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</si>
  <si>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</si>
  <si>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</si>
  <si>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</si>
  <si>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</si>
  <si>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</si>
  <si>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</si>
  <si>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</si>
  <si>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</si>
  <si>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</si>
  <si>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</si>
  <si>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</si>
  <si>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</si>
  <si>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</si>
  <si>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</si>
  <si>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</si>
  <si>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</si>
  <si>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</si>
  <si>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</si>
  <si>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</si>
  <si>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</si>
  <si>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</si>
  <si>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</si>
  <si>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</si>
  <si>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</si>
  <si>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</si>
  <si>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</si>
  <si>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</si>
  <si>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</si>
  <si>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</si>
  <si>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</si>
  <si>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</si>
  <si>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</si>
  <si>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</si>
  <si>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</si>
  <si>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</si>
  <si>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</si>
  <si>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</si>
  <si>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</si>
  <si>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</si>
  <si>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</si>
  <si>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</si>
  <si>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</si>
  <si>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</si>
  <si>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</si>
  <si>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</si>
  <si>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</si>
  <si>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</si>
  <si>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</si>
  <si>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</si>
  <si>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</si>
  <si>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</si>
  <si>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</si>
  <si>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</si>
  <si>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</si>
  <si>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</si>
  <si>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</si>
  <si>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</si>
  <si>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</si>
  <si>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</si>
  <si>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</si>
  <si>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</si>
  <si>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</si>
  <si>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</si>
  <si>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</si>
  <si>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</si>
  <si>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</si>
  <si>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</si>
  <si>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</si>
  <si>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</si>
  <si>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</si>
  <si>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</si>
  <si>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</si>
  <si>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</si>
  <si>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</si>
  <si>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</si>
  <si>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</si>
  <si>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</si>
  <si>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</si>
  <si>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</si>
  <si>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</si>
  <si>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</si>
  <si>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</si>
  <si>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</si>
  <si>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</si>
  <si>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</si>
  <si>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</si>
  <si>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</si>
  <si>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</si>
  <si>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</si>
  <si>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</si>
  <si>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</si>
  <si>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</si>
  <si>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</si>
  <si>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</si>
  <si>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</si>
  <si>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</si>
  <si>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</si>
  <si>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</si>
  <si>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</si>
  <si>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</si>
  <si>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</si>
  <si>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</si>
  <si>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</si>
  <si>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</si>
  <si>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</si>
  <si>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</si>
  <si>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</si>
  <si>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</si>
  <si>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</si>
  <si>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</si>
  <si>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</si>
  <si>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</si>
  <si>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</si>
  <si>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</si>
  <si>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</si>
  <si>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</si>
  <si>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</si>
  <si>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</si>
  <si>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</si>
  <si>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</si>
  <si>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</si>
  <si>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</si>
  <si>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</si>
  <si>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</si>
  <si>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</si>
  <si>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</si>
  <si>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</si>
  <si>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</si>
  <si>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</si>
  <si>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</si>
  <si>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</si>
  <si>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</si>
  <si>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</si>
  <si>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</si>
  <si>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</si>
  <si>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</si>
  <si>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</si>
  <si>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</si>
  <si>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</si>
  <si>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</si>
  <si>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</si>
  <si>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</si>
  <si>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</si>
  <si>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</si>
  <si>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</si>
  <si>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</si>
  <si>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</si>
  <si>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</si>
  <si>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</si>
  <si>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</si>
  <si>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</si>
  <si>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</si>
  <si>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</si>
  <si>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</si>
  <si>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</si>
  <si>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</si>
  <si>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</si>
  <si>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</si>
  <si>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</si>
  <si>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</si>
  <si>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</si>
  <si>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</si>
  <si>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</si>
  <si>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</si>
  <si>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</si>
  <si>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</si>
  <si>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</si>
  <si>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</si>
  <si>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</si>
  <si>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</si>
  <si>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</si>
  <si>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</si>
  <si>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</si>
  <si>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</si>
  <si>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</si>
  <si>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</si>
  <si>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</si>
  <si>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</si>
  <si>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</si>
  <si>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</si>
  <si>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</si>
  <si>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</si>
  <si>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</si>
  <si>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</si>
  <si>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</si>
  <si>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</si>
  <si>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</si>
  <si>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</si>
  <si>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</si>
  <si>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</si>
  <si>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</si>
  <si>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</si>
  <si>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</si>
  <si>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</si>
  <si>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</si>
  <si>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</si>
  <si>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</si>
  <si>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</si>
  <si>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</si>
  <si>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</si>
  <si>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</si>
  <si>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</si>
  <si>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</si>
  <si>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</si>
  <si>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</si>
  <si>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</si>
  <si>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</si>
  <si>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</si>
  <si>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</si>
  <si>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</si>
  <si>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</si>
  <si>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</si>
  <si>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</si>
  <si>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</si>
  <si>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</si>
  <si>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</si>
  <si>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</si>
  <si>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</si>
  <si>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</si>
  <si>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</si>
  <si>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</si>
  <si>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</si>
  <si>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</si>
  <si>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</si>
  <si>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</si>
  <si>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</si>
  <si>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</si>
  <si>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</si>
  <si>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</si>
  <si>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</si>
  <si>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</si>
  <si>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</si>
  <si>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</si>
  <si>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</si>
  <si>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</si>
  <si>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</si>
  <si>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</si>
  <si>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</si>
  <si>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</si>
  <si>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</si>
  <si>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</si>
  <si>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</si>
  <si>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</si>
  <si>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</si>
  <si>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</si>
  <si>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</si>
  <si>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</si>
  <si>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</si>
  <si>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</si>
  <si>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</si>
  <si>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</si>
  <si>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</si>
  <si>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</si>
  <si>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</si>
  <si>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</si>
  <si>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</si>
  <si>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</si>
  <si>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</si>
  <si>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</si>
  <si>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</si>
  <si>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</si>
  <si>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</si>
  <si>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</si>
  <si>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</si>
  <si>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</si>
  <si>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</si>
  <si>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</si>
  <si>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</si>
  <si>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</si>
  <si>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</si>
  <si>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</si>
  <si>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</si>
  <si>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</si>
  <si>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</si>
  <si>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</si>
  <si>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</si>
  <si>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</si>
  <si>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</si>
  <si>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</si>
  <si>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</si>
  <si>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</si>
  <si>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</si>
  <si>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</si>
  <si>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</si>
  <si>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</si>
  <si>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</si>
  <si>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</si>
  <si>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</si>
  <si>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</si>
  <si>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</si>
  <si>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</si>
  <si>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</si>
  <si>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</si>
  <si>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</si>
  <si>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</si>
  <si>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</si>
  <si>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</si>
  <si>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</si>
  <si>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</si>
  <si>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</si>
  <si>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</si>
  <si>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</si>
  <si>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</si>
  <si>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</si>
  <si>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</si>
  <si>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</si>
  <si>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</si>
  <si>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</si>
  <si>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</si>
  <si>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</si>
  <si>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</si>
  <si>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</si>
  <si>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</si>
  <si>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</si>
  <si>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</si>
  <si>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</si>
  <si>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</si>
  <si>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</si>
  <si>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</si>
  <si>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</si>
  <si>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</si>
  <si>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</si>
  <si>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</si>
  <si>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</si>
  <si>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</si>
  <si>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</si>
  <si>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</si>
  <si>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</si>
  <si>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</si>
  <si>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</si>
  <si>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</si>
  <si>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</si>
  <si>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</si>
  <si>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</si>
  <si>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</si>
  <si>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</si>
  <si>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</si>
  <si>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</si>
  <si>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</si>
  <si>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</si>
  <si>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</si>
  <si>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</si>
  <si>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</si>
  <si>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</si>
  <si>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</si>
  <si>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</si>
  <si>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</si>
  <si>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</si>
  <si>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</si>
  <si>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</si>
  <si>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</si>
  <si>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</si>
  <si>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</si>
  <si>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</si>
  <si>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</si>
  <si>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</si>
  <si>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</si>
  <si>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</si>
  <si>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</si>
  <si>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</si>
  <si>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</si>
  <si>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</si>
  <si>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</si>
  <si>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</si>
  <si>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</si>
  <si>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</si>
  <si>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</si>
  <si>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</si>
  <si>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</si>
  <si>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</si>
  <si>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</si>
  <si>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</si>
  <si>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</si>
  <si>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</si>
  <si>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</si>
  <si>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</si>
  <si>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</si>
  <si>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</si>
  <si>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</si>
  <si>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</si>
  <si>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</si>
  <si>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</si>
  <si>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</si>
  <si>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</si>
  <si>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</si>
  <si>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</si>
  <si>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</si>
  <si>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</si>
  <si>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</si>
  <si>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</si>
  <si>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</si>
  <si>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</si>
  <si>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</si>
  <si>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</si>
  <si>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</si>
  <si>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</si>
  <si>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</si>
  <si>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</si>
  <si>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</si>
  <si>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</si>
  <si>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</si>
  <si>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</si>
  <si>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</si>
  <si>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</si>
  <si>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</si>
  <si>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</si>
  <si>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</si>
  <si>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</si>
  <si>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</si>
  <si>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</si>
  <si>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</si>
  <si>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</si>
  <si>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</si>
  <si>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</si>
  <si>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</si>
  <si>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</si>
  <si>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</si>
  <si>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</si>
  <si>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</si>
  <si>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</si>
  <si>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</si>
  <si>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</si>
  <si>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</si>
  <si>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</si>
  <si>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</si>
  <si>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</si>
  <si>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</si>
  <si>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</si>
  <si>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</si>
  <si>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</si>
  <si>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</si>
  <si>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</si>
  <si>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</si>
  <si>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</si>
  <si>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</si>
  <si>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</si>
  <si>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</si>
  <si>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</si>
  <si>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</si>
  <si>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</si>
  <si>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</si>
  <si>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</si>
  <si>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</si>
  <si>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</si>
  <si>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</si>
  <si>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</si>
  <si>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</si>
  <si>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</si>
  <si>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</si>
  <si>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</si>
  <si>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</si>
  <si>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</si>
  <si>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</si>
  <si>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</si>
  <si>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</si>
  <si>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</si>
  <si>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</si>
  <si>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</si>
  <si>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</si>
  <si>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</si>
  <si>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</si>
  <si>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</si>
  <si>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</si>
  <si>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</si>
  <si>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</si>
  <si>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</si>
  <si>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</si>
  <si>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</si>
  <si>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</si>
  <si>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</si>
  <si>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</si>
  <si>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</si>
  <si>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</si>
  <si>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</si>
  <si>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</si>
  <si>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</si>
  <si>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</si>
  <si>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</si>
  <si>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</si>
  <si>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</si>
  <si>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</si>
  <si>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</si>
  <si>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</si>
  <si>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</si>
  <si>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</si>
  <si>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</si>
  <si>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</si>
  <si>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</si>
  <si>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</si>
  <si>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</si>
  <si>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</si>
  <si>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</si>
  <si>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</si>
  <si>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</si>
  <si>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</si>
  <si>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</si>
  <si>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</si>
  <si>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</si>
  <si>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</si>
  <si>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</si>
  <si>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</si>
  <si>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</si>
  <si>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</si>
  <si>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</si>
  <si>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</si>
  <si>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</si>
  <si>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</si>
  <si>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</si>
  <si>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</si>
  <si>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</si>
  <si>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</si>
  <si>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</si>
  <si>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</si>
  <si>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</si>
  <si>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</si>
  <si>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</si>
  <si>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</si>
  <si>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</si>
  <si>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</si>
  <si>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</si>
  <si>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</si>
  <si>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</si>
  <si>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</si>
  <si>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</si>
  <si>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</si>
  <si>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</si>
  <si>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</si>
  <si>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</si>
  <si>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</si>
  <si>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</si>
  <si>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</si>
  <si>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</si>
  <si>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</si>
  <si>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</si>
  <si>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</si>
  <si>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</si>
  <si>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</si>
  <si>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</si>
  <si>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</si>
  <si>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</si>
  <si>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</si>
  <si>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</si>
  <si>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</si>
  <si>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</si>
  <si>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</si>
  <si>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</si>
  <si>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</si>
  <si>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</si>
  <si>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</si>
  <si>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</si>
  <si>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</si>
  <si>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</si>
  <si>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</si>
  <si>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</si>
  <si>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</si>
  <si>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</si>
  <si>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</si>
  <si>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</si>
  <si>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</si>
  <si>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</si>
  <si>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</si>
  <si>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</si>
  <si>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</si>
  <si>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</si>
  <si>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</si>
  <si>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</si>
  <si>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</si>
  <si>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</si>
  <si>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</si>
  <si>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</si>
  <si>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</si>
  <si>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</si>
  <si>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</si>
  <si>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</si>
  <si>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</si>
  <si>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</si>
  <si>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</si>
  <si>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</si>
  <si>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</si>
  <si>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</si>
  <si>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</si>
  <si>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</si>
  <si>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</si>
  <si>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</si>
  <si>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</si>
  <si>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</si>
  <si>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</si>
  <si>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</si>
  <si>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</si>
  <si>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</si>
  <si>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</si>
  <si>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</si>
  <si>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</si>
  <si>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</si>
  <si>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</si>
  <si>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</si>
  <si>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</si>
  <si>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</si>
  <si>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</si>
  <si>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</si>
  <si>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</si>
  <si>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</si>
  <si>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</si>
  <si>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</si>
  <si>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</si>
  <si>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</si>
  <si>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</si>
  <si>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</si>
  <si>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</si>
  <si>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</si>
  <si>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</si>
  <si>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</si>
  <si>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</si>
  <si>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</si>
  <si>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</si>
  <si>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</si>
  <si>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</si>
  <si>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</si>
  <si>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</si>
  <si>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</si>
  <si>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</si>
  <si>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</si>
  <si>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</si>
  <si>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</si>
  <si>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</si>
  <si>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</si>
  <si>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</si>
  <si>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</si>
  <si>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</si>
  <si>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</si>
  <si>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</si>
  <si>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</si>
  <si>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</si>
  <si>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</si>
  <si>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</si>
  <si>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</si>
  <si>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</si>
  <si>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</si>
  <si>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</si>
  <si>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</si>
  <si>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</si>
  <si>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</si>
  <si>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</si>
  <si>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</si>
  <si>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</si>
  <si>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</si>
  <si>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</si>
  <si>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</si>
  <si>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</si>
  <si>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</si>
  <si>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</si>
  <si>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</si>
  <si>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</si>
  <si>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</si>
  <si>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</si>
  <si>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</si>
  <si>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</si>
  <si>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</si>
  <si>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</si>
  <si>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</si>
  <si>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</si>
  <si>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</si>
  <si>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</si>
  <si>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</si>
  <si>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</si>
  <si>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</si>
  <si>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</si>
  <si>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</si>
  <si>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</si>
  <si>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</si>
  <si>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</si>
  <si>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</si>
  <si>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</si>
  <si>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</si>
  <si>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</si>
  <si>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</si>
  <si>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</si>
  <si>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</si>
  <si>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</si>
  <si>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</si>
  <si>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</si>
  <si>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</si>
  <si>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</si>
  <si>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</si>
  <si>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</si>
  <si>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</si>
  <si>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</si>
  <si>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</si>
  <si>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</si>
  <si>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</si>
  <si>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</si>
  <si>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</si>
  <si>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</si>
  <si>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</si>
  <si>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</si>
  <si>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</si>
  <si>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</si>
  <si>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</si>
  <si>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</si>
  <si>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</si>
  <si>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</si>
  <si>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</si>
  <si>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</si>
  <si>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</si>
  <si>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</si>
  <si>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</si>
  <si>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</si>
  <si>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</si>
  <si>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</si>
  <si>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</si>
  <si>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</si>
  <si>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</si>
  <si>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</si>
  <si>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</si>
  <si>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</si>
  <si>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</si>
  <si>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</si>
  <si>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</si>
  <si>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</si>
  <si>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</si>
  <si>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</si>
  <si>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</si>
  <si>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</si>
  <si>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</si>
  <si>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</si>
  <si>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</si>
  <si>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</si>
  <si>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</si>
  <si>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</si>
  <si>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</si>
  <si>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</si>
  <si>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</si>
  <si>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</si>
  <si>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</si>
  <si>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</si>
  <si>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</si>
  <si>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</si>
  <si>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</si>
  <si>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</si>
  <si>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</si>
  <si>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</si>
  <si>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</si>
  <si>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</si>
  <si>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</si>
  <si>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</si>
  <si>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</si>
  <si>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</si>
  <si>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</si>
  <si>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</si>
  <si>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</si>
  <si>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</si>
  <si>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</si>
  <si>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</si>
  <si>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</si>
  <si>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</si>
  <si>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</si>
  <si>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</si>
  <si>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</si>
  <si>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</si>
  <si>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</si>
  <si>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</si>
  <si>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</si>
  <si>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</si>
  <si>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</si>
  <si>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</si>
  <si>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</si>
  <si>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</si>
  <si>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</si>
  <si>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</si>
  <si>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</si>
  <si>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</si>
  <si>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</si>
  <si>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</si>
  <si>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</si>
  <si>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</si>
  <si>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</si>
  <si>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</si>
  <si>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</si>
  <si>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</si>
  <si>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</si>
  <si>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</si>
  <si>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</si>
  <si>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</si>
  <si>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</si>
  <si>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</si>
  <si>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</si>
  <si>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</si>
  <si>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</si>
  <si>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</si>
  <si>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</si>
  <si>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</si>
  <si>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</si>
  <si>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</si>
  <si>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</si>
  <si>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</si>
  <si>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</si>
  <si>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</si>
  <si>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</si>
  <si>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</si>
  <si>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</si>
  <si>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</si>
  <si>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</si>
  <si>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</si>
  <si>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</si>
  <si>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</si>
  <si>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</si>
  <si>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</si>
  <si>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</si>
  <si>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</si>
  <si>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</si>
  <si>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</si>
  <si>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</si>
  <si>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</si>
  <si>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</si>
  <si>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</si>
  <si>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</si>
  <si>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</si>
  <si>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</si>
  <si>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</si>
  <si>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</si>
  <si>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</si>
  <si>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</si>
  <si>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</si>
  <si>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</si>
  <si>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</si>
  <si>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</si>
  <si>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</si>
  <si>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</si>
  <si>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</si>
  <si>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</si>
  <si>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</si>
  <si>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</si>
  <si>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</si>
  <si>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</si>
  <si>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</si>
  <si>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</si>
  <si>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</si>
  <si>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</si>
  <si>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</si>
  <si>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</si>
  <si>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</si>
  <si>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</si>
  <si>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</si>
  <si>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</si>
  <si>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</si>
  <si>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</si>
  <si>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</si>
  <si>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</si>
  <si>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</si>
  <si>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</si>
  <si>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</si>
  <si>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</si>
  <si>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</si>
  <si>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</si>
  <si>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</si>
  <si>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</si>
  <si>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</si>
  <si>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</si>
  <si>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</si>
  <si>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</si>
  <si>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</si>
  <si>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</si>
  <si>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</si>
  <si>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</si>
  <si>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</si>
  <si>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</si>
  <si>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</si>
  <si>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</si>
  <si>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</si>
  <si>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</si>
  <si>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</si>
  <si>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</si>
  <si>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</si>
  <si>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</si>
  <si>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</si>
  <si>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</si>
  <si>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</si>
  <si>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</si>
  <si>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</si>
  <si>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</si>
  <si>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</si>
  <si>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</si>
  <si>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</si>
  <si>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</si>
  <si>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</si>
  <si>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</si>
  <si>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</si>
  <si>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</si>
  <si>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</si>
  <si>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</si>
  <si>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</si>
  <si>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</si>
  <si>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</si>
  <si>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</si>
  <si>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</si>
  <si>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</si>
  <si>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</si>
  <si>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</si>
  <si>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</si>
  <si>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</si>
  <si>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</si>
  <si>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</si>
  <si>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</si>
  <si>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</si>
  <si>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</si>
  <si>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</si>
  <si>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</si>
  <si>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</si>
  <si>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</si>
  <si>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</si>
  <si>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</si>
  <si>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</si>
  <si>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</si>
  <si>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</si>
  <si>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</si>
  <si>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</si>
  <si>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</si>
  <si>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</si>
  <si>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</si>
  <si>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</si>
  <si>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</si>
  <si>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</si>
  <si>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</si>
  <si>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</si>
  <si>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</si>
  <si>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</si>
  <si>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</si>
  <si>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</si>
  <si>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</si>
  <si>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</si>
  <si>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</si>
  <si>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</si>
  <si>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</si>
  <si>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</si>
  <si>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</si>
  <si>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</si>
  <si>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</si>
  <si>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</si>
  <si>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</si>
  <si>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</si>
  <si>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</si>
  <si>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</si>
  <si>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</si>
  <si>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</si>
  <si>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</si>
  <si>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</si>
  <si>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</si>
  <si>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</si>
  <si>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</si>
  <si>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</si>
  <si>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</si>
  <si>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</si>
  <si>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</si>
  <si>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</si>
  <si>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</si>
  <si>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</si>
  <si>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</si>
  <si>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</si>
  <si>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</si>
  <si>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</si>
  <si>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</si>
  <si>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</si>
  <si>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</si>
  <si>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</si>
  <si>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</si>
  <si>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</si>
  <si>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</si>
  <si>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</si>
  <si>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</si>
  <si>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</si>
  <si>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</si>
  <si>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</si>
  <si>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</si>
  <si>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</si>
  <si>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</si>
  <si>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</si>
  <si>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</si>
  <si>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</si>
  <si>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</si>
  <si>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</si>
  <si>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</si>
  <si>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</si>
  <si>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</si>
  <si>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</si>
  <si>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</si>
  <si>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</si>
  <si>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</si>
  <si>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</si>
  <si>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</si>
  <si>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</si>
  <si>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</si>
  <si>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</si>
  <si>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</si>
  <si>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</si>
  <si>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</si>
  <si>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</si>
  <si>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</si>
  <si>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</si>
  <si>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</si>
  <si>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</si>
  <si>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</si>
  <si>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</si>
  <si>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</si>
  <si>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</si>
  <si>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</si>
  <si>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</si>
  <si>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</si>
  <si>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</si>
  <si>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</si>
  <si>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</si>
  <si>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</si>
  <si>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</si>
  <si>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</si>
  <si>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</si>
  <si>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</si>
  <si>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</si>
  <si>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</si>
  <si>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</si>
  <si>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</si>
  <si>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</si>
  <si>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</si>
  <si>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</si>
  <si>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</si>
  <si>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</si>
  <si>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</si>
  <si>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</si>
  <si>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</si>
  <si>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</si>
  <si>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</si>
  <si>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</si>
  <si>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</si>
  <si>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</si>
  <si>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</si>
  <si>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</si>
  <si>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</si>
  <si>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</si>
  <si>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</si>
  <si>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</si>
  <si>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</si>
  <si>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</si>
  <si>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</si>
  <si>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</si>
  <si>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</si>
  <si>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</si>
  <si>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</si>
  <si>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</si>
  <si>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</si>
  <si>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</si>
  <si>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</si>
  <si>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</si>
  <si>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</si>
  <si>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</si>
  <si>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</si>
  <si>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</si>
  <si>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</si>
  <si>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</si>
  <si>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</si>
  <si>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</si>
  <si>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</si>
  <si>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</si>
  <si>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</si>
  <si>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</si>
  <si>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</si>
  <si>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</si>
  <si>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</si>
  <si>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</si>
  <si>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</si>
  <si>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</si>
  <si>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</si>
  <si>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</si>
  <si>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</si>
  <si>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</si>
  <si>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</si>
  <si>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</si>
  <si>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</si>
  <si>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</si>
  <si>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</si>
  <si>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</si>
  <si>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</si>
  <si>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</si>
  <si>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</si>
  <si>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</si>
  <si>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</si>
  <si>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</si>
  <si>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</si>
  <si>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</si>
  <si>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</si>
  <si>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</si>
  <si>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</si>
  <si>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</si>
  <si>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</si>
  <si>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</si>
  <si>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</si>
  <si>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</si>
  <si>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</si>
  <si>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</si>
  <si>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</si>
  <si>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</si>
  <si>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</si>
  <si>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</si>
  <si>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</si>
  <si>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</si>
  <si>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</si>
  <si>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</si>
  <si>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</si>
  <si>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</si>
  <si>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</si>
  <si>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</si>
  <si>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</si>
  <si>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</si>
  <si>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</si>
  <si>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</si>
  <si>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</si>
  <si>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</si>
  <si>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</si>
  <si>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</si>
  <si>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</si>
  <si>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</si>
  <si>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</si>
  <si>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</si>
  <si>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</si>
  <si>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</si>
  <si>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</si>
  <si>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</si>
  <si>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</si>
  <si>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</si>
  <si>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</si>
  <si>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</si>
  <si>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</si>
  <si>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</si>
  <si>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</si>
  <si>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</si>
  <si>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</si>
  <si>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</si>
  <si>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</si>
  <si>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</si>
  <si>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</si>
  <si>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</si>
  <si>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</si>
  <si>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</si>
  <si>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</si>
  <si>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</si>
  <si>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</si>
  <si>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</si>
  <si>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</si>
  <si>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</si>
  <si>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</si>
  <si>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</si>
  <si>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</si>
  <si>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</si>
  <si>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</si>
  <si>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</si>
  <si>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</si>
  <si>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</si>
  <si>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</si>
  <si>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</si>
  <si>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</si>
  <si>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</si>
  <si>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</si>
  <si>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</si>
  <si>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</si>
  <si>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</si>
  <si>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</si>
  <si>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</si>
  <si>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</si>
  <si>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</si>
  <si>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</si>
  <si>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</si>
  <si>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</si>
  <si>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</si>
  <si>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</si>
  <si>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</si>
  <si>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</si>
  <si>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</si>
  <si>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</si>
  <si>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</si>
  <si>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</si>
  <si>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</si>
  <si>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</si>
  <si>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</si>
  <si>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</si>
  <si>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</si>
  <si>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</si>
  <si>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</si>
  <si>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</si>
  <si>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</si>
  <si>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</si>
  <si>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</si>
  <si>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</si>
  <si>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</si>
  <si>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</si>
  <si>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</si>
  <si>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</si>
  <si>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</si>
  <si>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</si>
  <si>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</si>
  <si>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</si>
  <si>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</si>
  <si>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</si>
  <si>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</si>
  <si>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</si>
  <si>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</si>
  <si>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</si>
  <si>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</si>
  <si>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</si>
  <si>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</si>
  <si>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</si>
  <si>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</si>
  <si>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</si>
  <si>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</si>
  <si>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</si>
  <si>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</si>
  <si>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</si>
  <si>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</si>
  <si>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</si>
  <si>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</si>
  <si>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</si>
  <si>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</si>
  <si>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</si>
  <si>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</si>
  <si>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</si>
  <si>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</si>
  <si>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</si>
  <si>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</si>
  <si>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</si>
  <si>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</si>
  <si>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</si>
  <si>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</si>
  <si>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</si>
  <si>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</si>
  <si>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</si>
  <si>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</si>
  <si>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</si>
  <si>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</si>
  <si>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</si>
  <si>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</si>
  <si>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</si>
  <si>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</si>
  <si>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</si>
  <si>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</si>
  <si>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</si>
  <si>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</si>
  <si>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</si>
  <si>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</si>
  <si>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</si>
  <si>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</si>
  <si>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</si>
  <si>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</si>
  <si>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</si>
  <si>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</si>
  <si>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</si>
  <si>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</si>
  <si>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</si>
  <si>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</si>
  <si>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</si>
  <si>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</si>
  <si>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</si>
  <si>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</si>
  <si>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</si>
  <si>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</si>
  <si>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</si>
  <si>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</si>
  <si>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</si>
  <si>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</si>
  <si>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</si>
  <si>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</si>
  <si>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</si>
  <si>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</si>
  <si>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</si>
  <si>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</si>
  <si>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</si>
  <si>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</si>
  <si>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</si>
  <si>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</si>
  <si>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</si>
  <si>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</si>
  <si>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</si>
  <si>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</si>
  <si>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</si>
  <si>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</si>
  <si>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</si>
  <si>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</si>
  <si>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</si>
  <si>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</si>
  <si>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</si>
  <si>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</si>
  <si>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</si>
  <si>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</si>
  <si>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</si>
  <si>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</si>
  <si>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</si>
  <si>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</si>
  <si>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</si>
  <si>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</si>
  <si>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</si>
  <si>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</si>
  <si>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</si>
  <si>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</si>
  <si>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</si>
  <si>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</si>
  <si>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</si>
  <si>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</si>
  <si>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</si>
  <si>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</si>
  <si>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</si>
  <si>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</si>
  <si>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</si>
  <si>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</si>
  <si>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</si>
  <si>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</si>
  <si>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</si>
  <si>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</si>
  <si>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</si>
  <si>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</si>
  <si>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</si>
  <si>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</si>
  <si>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</si>
  <si>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</si>
  <si>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</si>
  <si>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</si>
  <si>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</si>
  <si>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</si>
  <si>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</si>
  <si>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</si>
  <si>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</si>
  <si>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</si>
  <si>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</si>
  <si>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</si>
  <si>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</si>
  <si>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</si>
  <si>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</si>
  <si>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</si>
  <si>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</si>
  <si>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</si>
  <si>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</si>
  <si>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</si>
  <si>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</si>
  <si>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</si>
  <si>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</si>
  <si>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</si>
  <si>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</si>
  <si>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</si>
  <si>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</si>
  <si>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</si>
  <si>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</si>
  <si>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</si>
  <si>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</si>
  <si>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</si>
  <si>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</si>
  <si>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</si>
  <si>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</si>
  <si>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</si>
  <si>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</si>
  <si>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</si>
  <si>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</si>
  <si>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</si>
  <si>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</si>
  <si>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</si>
  <si>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</si>
  <si>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</si>
  <si>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</si>
  <si>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</si>
  <si>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</si>
  <si>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</si>
  <si>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</si>
  <si>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</si>
  <si>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</si>
  <si>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</si>
  <si>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</si>
  <si>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</si>
  <si>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</si>
  <si>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</si>
  <si>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</si>
  <si>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</si>
  <si>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</si>
  <si>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</si>
  <si>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</si>
  <si>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</si>
  <si>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</si>
  <si>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</si>
  <si>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</si>
  <si>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</si>
  <si>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</si>
  <si>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</si>
  <si>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</si>
  <si>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</si>
  <si>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</si>
  <si>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</si>
  <si>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</si>
  <si>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</si>
  <si>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</si>
  <si>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</si>
  <si>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</si>
  <si>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</si>
  <si>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</si>
  <si>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</si>
  <si>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</si>
  <si>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</si>
  <si>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</si>
  <si>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</si>
  <si>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</si>
  <si>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</si>
  <si>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</si>
  <si>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</si>
  <si>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</si>
  <si>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</si>
  <si>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</si>
  <si>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</si>
  <si>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</si>
  <si>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</si>
  <si>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</si>
  <si>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</si>
  <si>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</si>
  <si>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</si>
  <si>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</si>
  <si>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</si>
  <si>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</si>
  <si>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</si>
  <si>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</si>
  <si>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</si>
  <si>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</si>
  <si>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</si>
  <si>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</si>
  <si>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</si>
  <si>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</si>
  <si>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</si>
  <si>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</si>
  <si>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</si>
  <si>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</si>
  <si>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</si>
  <si>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</si>
  <si>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</si>
  <si>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</si>
  <si>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</si>
  <si>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</si>
  <si>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</si>
  <si>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</si>
  <si>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</si>
  <si>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</si>
  <si>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</si>
  <si>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</si>
  <si>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</si>
  <si>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</si>
  <si>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</si>
  <si>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</si>
  <si>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</si>
  <si>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</si>
  <si>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</si>
  <si>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</si>
  <si>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</si>
  <si>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</si>
  <si>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</si>
  <si>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</si>
  <si>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</si>
  <si>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</si>
  <si>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</si>
  <si>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</si>
  <si>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</si>
  <si>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</si>
  <si>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</si>
  <si>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</si>
  <si>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</si>
  <si>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</si>
  <si>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</si>
  <si>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</si>
  <si>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</si>
  <si>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</si>
  <si>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</si>
  <si>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</si>
  <si>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</si>
  <si>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</si>
  <si>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</si>
  <si>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</si>
  <si>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</si>
  <si>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</si>
  <si>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</si>
  <si>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</si>
  <si>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</si>
  <si>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</si>
  <si>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</si>
  <si>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</si>
  <si>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</si>
  <si>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</si>
  <si>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</si>
  <si>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</si>
  <si>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</si>
  <si>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</si>
  <si>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</si>
  <si>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</si>
  <si>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</si>
  <si>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</si>
  <si>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</si>
  <si>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</si>
  <si>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</si>
  <si>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</si>
  <si>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</si>
  <si>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</si>
  <si>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</si>
  <si>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</si>
  <si>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</si>
  <si>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</si>
  <si>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</si>
  <si>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</si>
  <si>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</si>
  <si>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</si>
  <si>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</si>
  <si>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</si>
  <si>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</si>
  <si>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</si>
  <si>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</si>
  <si>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</si>
  <si>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</si>
  <si>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</si>
  <si>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</si>
  <si>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</si>
  <si>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</si>
  <si>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</si>
  <si>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</si>
  <si>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</si>
  <si>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</si>
  <si>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</si>
  <si>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</si>
  <si>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</si>
  <si>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</si>
  <si>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</si>
  <si>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</si>
  <si>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</si>
  <si>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</si>
  <si>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</si>
  <si>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</si>
  <si>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</si>
  <si>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</si>
  <si>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</si>
  <si>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</si>
  <si>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</si>
  <si>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</si>
  <si>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</si>
  <si>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</si>
  <si>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</si>
  <si>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</si>
  <si>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</si>
  <si>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</si>
  <si>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</si>
  <si>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</si>
  <si>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</si>
  <si>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</si>
  <si>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</si>
  <si>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</si>
  <si>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</si>
  <si>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</si>
  <si>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</si>
  <si>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</si>
  <si>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</si>
  <si>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</si>
  <si>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</si>
  <si>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</si>
  <si>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</si>
  <si>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</si>
  <si>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</si>
  <si>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</si>
  <si>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</si>
  <si>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</si>
  <si>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</si>
  <si>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</si>
  <si>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</si>
  <si>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</si>
  <si>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</si>
  <si>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</si>
  <si>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</si>
  <si>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</si>
  <si>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</si>
  <si>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</si>
  <si>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</si>
  <si>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</si>
  <si>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</si>
  <si>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</si>
  <si>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</si>
  <si>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</si>
  <si>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</si>
  <si>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</si>
  <si>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</si>
  <si>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</si>
  <si>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</si>
  <si>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</si>
  <si>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</si>
  <si>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</si>
  <si>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</si>
  <si>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</si>
  <si>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</si>
  <si>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</si>
  <si>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</si>
  <si>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</si>
  <si>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</si>
  <si>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</si>
  <si>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</si>
  <si>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</si>
  <si>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</si>
  <si>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</si>
  <si>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</si>
  <si>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</si>
  <si>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</si>
  <si>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</si>
  <si>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</si>
  <si>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</si>
  <si>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</si>
  <si>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</si>
  <si>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</si>
  <si>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</si>
  <si>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</si>
  <si>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</si>
  <si>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</si>
  <si>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</si>
  <si>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</si>
  <si>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</si>
  <si>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</si>
  <si>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</si>
  <si>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</si>
  <si>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</si>
  <si>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</si>
  <si>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</si>
  <si>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</si>
  <si>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</si>
  <si>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</si>
  <si>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</si>
  <si>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</si>
  <si>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</si>
  <si>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</si>
  <si>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</si>
  <si>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</si>
  <si>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</si>
  <si>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</si>
  <si>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</si>
  <si>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</si>
  <si>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</si>
  <si>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</si>
  <si>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</si>
  <si>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</si>
  <si>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</si>
  <si>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</si>
  <si>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</si>
  <si>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</si>
  <si>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</si>
  <si>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</si>
  <si>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</si>
  <si>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</si>
  <si>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</si>
  <si>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</si>
  <si>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</si>
  <si>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</si>
  <si>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</si>
  <si>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</si>
  <si>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</si>
  <si>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</si>
  <si>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</si>
  <si>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</si>
  <si>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</si>
  <si>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</si>
  <si>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</si>
  <si>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</si>
  <si>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</si>
  <si>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</si>
  <si>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</si>
  <si>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</si>
  <si>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</si>
  <si>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</si>
  <si>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</si>
  <si>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</si>
  <si>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</si>
  <si>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</si>
  <si>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</si>
  <si>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</si>
  <si>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</si>
  <si>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</si>
  <si>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</si>
  <si>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</si>
  <si>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</si>
  <si>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</si>
  <si>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</si>
  <si>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</si>
  <si>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</si>
  <si>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</si>
  <si>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</si>
  <si>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</si>
  <si>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</si>
  <si>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</si>
  <si>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</si>
  <si>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</si>
  <si>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</si>
  <si>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</si>
  <si>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</si>
  <si>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</si>
  <si>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</si>
  <si>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</si>
  <si>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</si>
  <si>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</si>
  <si>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</si>
  <si>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</si>
  <si>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</si>
  <si>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</si>
  <si>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</si>
  <si>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</si>
  <si>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</si>
  <si>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</si>
  <si>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</si>
  <si>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</si>
  <si>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</si>
  <si>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</si>
  <si>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</si>
  <si>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</si>
  <si>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</si>
  <si>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</si>
  <si>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</si>
  <si>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</si>
  <si>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</si>
  <si>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</si>
  <si>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</si>
  <si>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</si>
  <si>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</si>
  <si>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</si>
  <si>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</si>
  <si>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</si>
  <si>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</si>
  <si>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</si>
  <si>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</si>
  <si>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</si>
  <si>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</si>
  <si>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</si>
  <si>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</si>
  <si>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</si>
  <si>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</si>
  <si>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</si>
  <si>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</si>
  <si>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</si>
  <si>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</si>
  <si>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</si>
  <si>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</si>
  <si>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</si>
  <si>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</si>
  <si>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</si>
  <si>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</si>
  <si>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</si>
  <si>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</si>
  <si>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</si>
  <si>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</si>
  <si>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</si>
  <si>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</si>
  <si>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</si>
  <si>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</si>
  <si>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</si>
  <si>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</si>
  <si>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</si>
  <si>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</si>
  <si>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</si>
  <si>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</si>
  <si>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</si>
  <si>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</si>
  <si>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</si>
  <si>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</si>
  <si>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</si>
  <si>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</si>
  <si>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</si>
  <si>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</si>
  <si>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</si>
  <si>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</si>
  <si>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</si>
  <si>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</si>
  <si>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</si>
  <si>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</si>
  <si>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</si>
  <si>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</si>
  <si>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</si>
  <si>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</si>
  <si>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</si>
  <si>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</si>
  <si>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</si>
  <si>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</si>
  <si>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</si>
  <si>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</si>
  <si>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</si>
  <si>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</si>
  <si>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</si>
  <si>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</si>
  <si>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</si>
  <si>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</si>
  <si>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</si>
  <si>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</si>
  <si>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</si>
  <si>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</si>
  <si>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</si>
  <si>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</si>
  <si>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</si>
  <si>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</si>
  <si>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</si>
  <si>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</si>
  <si>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</si>
  <si>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</si>
  <si>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</si>
  <si>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</si>
  <si>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</si>
  <si>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</si>
  <si>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</si>
  <si>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</si>
  <si>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</si>
  <si>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</si>
  <si>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</si>
  <si>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</si>
  <si>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</si>
  <si>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</si>
  <si>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</si>
  <si>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</si>
  <si>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</si>
  <si>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</si>
  <si>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</si>
  <si>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</si>
  <si>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</si>
  <si>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</si>
  <si>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</si>
  <si>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</si>
  <si>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</si>
  <si>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</si>
  <si>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</si>
  <si>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</si>
  <si>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</si>
  <si>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</si>
  <si>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</si>
  <si>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</si>
  <si>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</si>
  <si>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</si>
  <si>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</si>
  <si>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</si>
  <si>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</si>
  <si>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</si>
  <si>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</si>
  <si>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</si>
  <si>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</si>
  <si>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</si>
  <si>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</si>
  <si>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</si>
  <si>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</si>
  <si>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</si>
  <si>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</si>
  <si>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</si>
  <si>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</si>
  <si>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</si>
  <si>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</si>
  <si>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</si>
  <si>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</si>
  <si>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</si>
  <si>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</si>
  <si>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</si>
  <si>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</si>
  <si>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</si>
  <si>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</si>
  <si>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</si>
  <si>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</si>
  <si>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</si>
  <si>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</si>
  <si>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</si>
  <si>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</si>
  <si>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</si>
  <si>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</si>
  <si>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</si>
  <si>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</si>
  <si>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</si>
  <si>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</si>
  <si>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</si>
  <si>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</si>
  <si>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</si>
  <si>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</si>
  <si>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</si>
  <si>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</si>
  <si>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</si>
  <si>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</si>
  <si>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</si>
  <si>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</si>
  <si>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</si>
  <si>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</si>
  <si>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</si>
  <si>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</si>
  <si>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</si>
  <si>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</si>
  <si>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</si>
  <si>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</si>
  <si>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</si>
  <si>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</si>
  <si>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</si>
  <si>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</si>
  <si>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</si>
  <si>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</si>
  <si>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</si>
  <si>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</si>
  <si>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</si>
  <si>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</si>
  <si>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</si>
  <si>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</si>
  <si>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</si>
  <si>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</si>
  <si>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</si>
  <si>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</si>
  <si>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</si>
  <si>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</si>
  <si>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</si>
  <si>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</si>
  <si>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</si>
  <si>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</si>
  <si>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</si>
  <si>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</si>
  <si>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</si>
  <si>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</si>
  <si>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</si>
  <si>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</si>
  <si>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</si>
  <si>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</si>
  <si>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</si>
  <si>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</si>
  <si>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</si>
  <si>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</si>
  <si>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</si>
  <si>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</si>
  <si>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</si>
  <si>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</si>
  <si>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</si>
  <si>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</si>
  <si>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</si>
  <si>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</si>
  <si>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</si>
  <si>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</si>
  <si>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</si>
  <si>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</si>
  <si>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</si>
  <si>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</si>
  <si>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</si>
  <si>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</si>
  <si>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</si>
  <si>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</si>
  <si>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</si>
  <si>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</si>
  <si>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</si>
  <si>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</si>
  <si>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</si>
  <si>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</si>
  <si>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</si>
  <si>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</si>
  <si>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</si>
  <si>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</si>
  <si>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</si>
  <si>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</si>
  <si>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</si>
  <si>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</si>
  <si>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</si>
  <si>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</si>
  <si>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</si>
  <si>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</si>
  <si>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</si>
  <si>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</si>
  <si>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</si>
  <si>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</si>
  <si>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</si>
  <si>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</si>
  <si>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</si>
  <si>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</si>
  <si>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</si>
  <si>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</si>
  <si>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</si>
  <si>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</si>
  <si>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</si>
  <si>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</si>
  <si>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</si>
  <si>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</si>
  <si>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</si>
  <si>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</si>
  <si>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</si>
  <si>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</si>
  <si>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</si>
  <si>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</si>
  <si>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</si>
  <si>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</si>
  <si>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</si>
  <si>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</si>
  <si>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</si>
  <si>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</si>
  <si>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</si>
  <si>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</si>
  <si>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</si>
  <si>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</si>
  <si>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</si>
  <si>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</si>
  <si>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</si>
  <si>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</si>
  <si>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</si>
  <si>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</si>
  <si>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</si>
  <si>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</si>
  <si>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</si>
  <si>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</si>
  <si>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</si>
  <si>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</si>
  <si>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</si>
  <si>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</si>
  <si>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</si>
  <si>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</si>
  <si>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</si>
  <si>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</si>
  <si>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</si>
  <si>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</si>
  <si>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</si>
  <si>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</si>
  <si>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</si>
  <si>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</si>
  <si>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</si>
  <si>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</si>
  <si>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</si>
  <si>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</si>
  <si>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</si>
  <si>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</si>
  <si>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</si>
  <si>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</si>
  <si>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</si>
  <si>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</si>
  <si>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</si>
  <si>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</si>
  <si>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</si>
  <si>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</si>
  <si>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</si>
  <si>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</si>
  <si>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</si>
  <si>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</si>
  <si>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</si>
  <si>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</si>
  <si>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</si>
  <si>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</si>
  <si>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</si>
  <si>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</si>
  <si>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</si>
  <si>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</si>
  <si>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</si>
  <si>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</si>
  <si>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</si>
  <si>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</si>
  <si>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</si>
  <si>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</si>
  <si>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</si>
  <si>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</si>
  <si>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</si>
  <si>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</si>
  <si>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</si>
  <si>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</si>
  <si>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</si>
  <si>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</si>
  <si>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</si>
  <si>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</si>
  <si>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</si>
  <si>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</si>
  <si>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</si>
  <si>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</si>
  <si>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</si>
  <si>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</si>
  <si>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</si>
  <si>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</si>
  <si>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</si>
  <si>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</si>
  <si>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</si>
  <si>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</si>
  <si>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</si>
  <si>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</si>
  <si>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</si>
  <si>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</si>
  <si>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</si>
  <si>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</si>
  <si>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</si>
  <si>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</si>
  <si>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</si>
  <si>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</si>
  <si>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</si>
  <si>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</si>
  <si>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</si>
  <si>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</si>
  <si>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</si>
  <si>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</si>
  <si>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</si>
  <si>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</si>
  <si>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</si>
  <si>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</si>
  <si>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</si>
  <si>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</si>
  <si>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</si>
  <si>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</si>
  <si>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</si>
  <si>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</si>
  <si>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</si>
  <si>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</si>
  <si>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</si>
  <si>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</si>
  <si>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</si>
  <si>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</si>
  <si>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</si>
  <si>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</si>
  <si>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</si>
  <si>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</si>
  <si>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</si>
  <si>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</si>
  <si>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</si>
  <si>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</si>
  <si>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</si>
  <si>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</si>
  <si>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</si>
  <si>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</si>
  <si>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</si>
  <si>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</si>
  <si>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</si>
  <si>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</si>
  <si>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</si>
  <si>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</si>
  <si>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</si>
  <si>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</si>
  <si>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</si>
  <si>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</si>
  <si>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</si>
  <si>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</si>
  <si>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</si>
  <si>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</si>
  <si>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</si>
  <si>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</si>
  <si>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</si>
  <si>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</si>
  <si>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</si>
  <si>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</si>
  <si>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</si>
  <si>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</si>
  <si>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</si>
  <si>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</si>
  <si>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</si>
  <si>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</si>
  <si>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</si>
  <si>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</si>
  <si>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</si>
  <si>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</si>
  <si>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</si>
  <si>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</si>
  <si>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</si>
  <si>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</si>
  <si>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</si>
  <si>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</si>
  <si>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</si>
  <si>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</si>
  <si>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</si>
  <si>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</si>
  <si>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</si>
  <si>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</si>
  <si>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</si>
  <si>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</si>
  <si>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</si>
  <si>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</si>
  <si>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</si>
  <si>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</si>
  <si>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</si>
  <si>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</si>
  <si>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</si>
  <si>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</si>
  <si>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</si>
  <si>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</si>
  <si>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</si>
  <si>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</si>
  <si>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</si>
  <si>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</si>
  <si>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</si>
  <si>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</si>
  <si>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</si>
  <si>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</si>
  <si>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</si>
  <si>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</si>
  <si>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</si>
  <si>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</si>
  <si>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</si>
  <si>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</si>
  <si>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</si>
  <si>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</si>
  <si>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</si>
  <si>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</si>
  <si>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</si>
  <si>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</si>
  <si>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</si>
  <si>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</si>
  <si>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</si>
  <si>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</si>
  <si>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</si>
  <si>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</si>
  <si>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</si>
  <si>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</si>
  <si>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</si>
  <si>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</si>
  <si>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</si>
  <si>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</si>
  <si>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</si>
  <si>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</si>
  <si>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</si>
  <si>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</si>
  <si>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</si>
  <si>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</si>
  <si>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</si>
  <si>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</si>
  <si>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</si>
  <si>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</si>
  <si>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</si>
  <si>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</si>
  <si>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</si>
  <si>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</si>
  <si>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</si>
  <si>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</si>
  <si>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</si>
  <si>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</si>
  <si>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</si>
  <si>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</si>
  <si>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</si>
  <si>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</si>
  <si>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</si>
  <si>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</si>
  <si>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</si>
  <si>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</si>
  <si>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</si>
  <si>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</si>
  <si>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</si>
  <si>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</si>
  <si>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</si>
  <si>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</si>
  <si>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</si>
  <si>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</si>
  <si>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</si>
  <si>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</si>
  <si>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</si>
  <si>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</si>
  <si>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</si>
  <si>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</si>
  <si>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</si>
  <si>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</si>
  <si>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</si>
  <si>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</si>
  <si>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</si>
  <si>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</si>
  <si>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</si>
  <si>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</si>
  <si>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</si>
  <si>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</si>
  <si>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</si>
  <si>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</si>
  <si>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</si>
  <si>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</si>
  <si>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</si>
  <si>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</si>
  <si>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</si>
  <si>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</si>
  <si>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</si>
  <si>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</si>
  <si>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</si>
  <si>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</si>
  <si>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</si>
  <si>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</si>
  <si>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</si>
  <si>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</si>
  <si>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</si>
  <si>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</si>
  <si>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</si>
  <si>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</si>
  <si>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</si>
  <si>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</si>
  <si>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</si>
  <si>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</si>
  <si>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</si>
  <si>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</si>
  <si>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</si>
  <si>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</si>
  <si>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</si>
  <si>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</si>
  <si>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</si>
  <si>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</si>
  <si>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</si>
  <si>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</si>
  <si>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</si>
  <si>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</si>
  <si>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</si>
  <si>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</si>
  <si>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</si>
  <si>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</si>
  <si>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</si>
  <si>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</si>
  <si>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</si>
  <si>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</si>
  <si>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</si>
  <si>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</si>
  <si>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</si>
  <si>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</si>
  <si>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</si>
  <si>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</si>
  <si>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</si>
  <si>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</si>
  <si>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</si>
  <si>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</si>
  <si>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</si>
  <si>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</si>
  <si>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</si>
  <si>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</si>
  <si>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</si>
  <si>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</si>
  <si>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</si>
  <si>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</si>
  <si>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</si>
  <si>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</si>
  <si>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</si>
  <si>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</si>
  <si>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</si>
  <si>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</si>
  <si>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</si>
  <si>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</si>
  <si>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</si>
  <si>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</si>
  <si>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</si>
  <si>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</si>
  <si>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</si>
  <si>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</si>
  <si>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</si>
  <si>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</si>
  <si>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</si>
  <si>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</si>
  <si>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</si>
  <si>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</si>
  <si>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</si>
  <si>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</si>
  <si>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</si>
  <si>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</si>
  <si>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</si>
  <si>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</si>
  <si>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</si>
  <si>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</si>
  <si>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</si>
  <si>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</si>
  <si>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</si>
  <si>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</si>
  <si>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</si>
  <si>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</si>
  <si>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</si>
  <si>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</si>
  <si>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</si>
  <si>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</si>
  <si>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</si>
  <si>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</si>
  <si>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</si>
  <si>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</si>
  <si>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</si>
  <si>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</si>
  <si>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</si>
  <si>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</si>
  <si>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</si>
  <si>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</si>
  <si>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</si>
  <si>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</si>
  <si>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</si>
  <si>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</si>
  <si>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</si>
  <si>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</si>
  <si>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</si>
  <si>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</si>
  <si>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</si>
  <si>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</si>
  <si>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</si>
  <si>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</si>
  <si>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</si>
  <si>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</si>
  <si>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</si>
  <si>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</si>
  <si>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</si>
  <si>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</si>
  <si>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</si>
  <si>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</si>
  <si>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</si>
  <si>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</si>
  <si>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</si>
  <si>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</si>
  <si>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</si>
  <si>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</si>
  <si>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</si>
  <si>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</si>
  <si>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</si>
  <si>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</si>
  <si>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</si>
  <si>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</si>
  <si>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</si>
  <si>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</si>
  <si>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</si>
  <si>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</si>
  <si>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</si>
  <si>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</si>
  <si>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</si>
  <si>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</si>
  <si>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</si>
  <si>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</si>
  <si>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</si>
  <si>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</si>
  <si>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</si>
  <si>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</si>
  <si>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</si>
  <si>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</si>
  <si>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</si>
  <si>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</si>
  <si>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</si>
  <si>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</si>
  <si>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</si>
  <si>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</si>
  <si>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</si>
  <si>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</si>
  <si>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</si>
  <si>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</si>
  <si>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</si>
  <si>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</si>
  <si>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</si>
  <si>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</si>
  <si>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</si>
  <si>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</si>
  <si>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</si>
  <si>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</si>
  <si>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</si>
  <si>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</si>
  <si>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</si>
  <si>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</si>
  <si>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</si>
  <si>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</si>
  <si>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</si>
  <si>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</si>
  <si>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</si>
  <si>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</si>
  <si>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</si>
  <si>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</si>
  <si>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</si>
  <si>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</si>
  <si>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</si>
  <si>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</si>
  <si>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</si>
  <si>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</si>
  <si>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</si>
  <si>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</si>
  <si>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</si>
  <si>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</si>
  <si>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</si>
  <si>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</si>
  <si>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</si>
  <si>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</si>
  <si>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</si>
  <si>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</si>
  <si>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</si>
  <si>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</si>
  <si>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</si>
  <si>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</si>
  <si>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</si>
  <si>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</si>
  <si>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</si>
  <si>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</si>
  <si>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</si>
  <si>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</si>
  <si>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</si>
  <si>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</si>
  <si>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</si>
  <si>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</si>
  <si>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</si>
  <si>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</si>
  <si>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</si>
  <si>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</si>
  <si>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</si>
  <si>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</si>
  <si>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</si>
  <si>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</si>
  <si>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</si>
  <si>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</si>
  <si>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</si>
  <si>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</si>
  <si>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</si>
  <si>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</si>
  <si>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</si>
  <si>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</si>
  <si>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</si>
  <si>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</si>
  <si>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</si>
  <si>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</si>
  <si>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</si>
  <si>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</si>
  <si>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</si>
  <si>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</si>
  <si>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</si>
  <si>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</si>
  <si>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</si>
  <si>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</si>
  <si>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</si>
  <si>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</si>
  <si>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</si>
  <si>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</si>
  <si>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</si>
  <si>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</si>
  <si>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</si>
  <si>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</si>
  <si>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</si>
  <si>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</si>
  <si>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</si>
  <si>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</si>
  <si>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</si>
  <si>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</si>
  <si>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</si>
  <si>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</si>
  <si>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</si>
  <si>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</si>
  <si>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</si>
  <si>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</si>
  <si>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</si>
  <si>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</si>
  <si>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</si>
  <si>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</si>
  <si>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</si>
  <si>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</si>
  <si>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</si>
  <si>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</si>
  <si>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</si>
  <si>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</si>
  <si>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</si>
  <si>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</si>
  <si>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</si>
  <si>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</si>
  <si>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</si>
  <si>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</si>
  <si>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</si>
  <si>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</si>
  <si>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</si>
  <si>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</si>
  <si>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</si>
  <si>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</si>
  <si>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</si>
  <si>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</si>
  <si>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</si>
  <si>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</si>
  <si>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</si>
  <si>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</si>
  <si>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</si>
  <si>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</si>
  <si>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</si>
  <si>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</si>
  <si>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</si>
  <si>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</si>
  <si>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</si>
  <si>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</si>
  <si>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</si>
  <si>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</si>
  <si>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</si>
  <si>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</si>
  <si>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</si>
  <si>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</si>
  <si>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</si>
  <si>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</si>
  <si>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</si>
  <si>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</si>
  <si>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</si>
  <si>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</si>
  <si>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</si>
  <si>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</si>
  <si>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</si>
  <si>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</si>
  <si>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</si>
  <si>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</si>
  <si>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</si>
  <si>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</si>
  <si>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</si>
  <si>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</si>
  <si>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</si>
  <si>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</si>
  <si>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</si>
  <si>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</si>
  <si>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</si>
  <si>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</si>
  <si>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</si>
  <si>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</si>
  <si>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</si>
  <si>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</si>
  <si>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</si>
  <si>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</si>
  <si>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</si>
  <si>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</si>
  <si>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</si>
  <si>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</si>
  <si>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</si>
  <si>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</si>
  <si>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</si>
  <si>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</si>
  <si>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</si>
  <si>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</si>
  <si>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</si>
  <si>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</si>
  <si>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</si>
  <si>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</si>
  <si>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</si>
  <si>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</si>
  <si>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</si>
  <si>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</si>
  <si>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</si>
  <si>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</si>
  <si>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</si>
  <si>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</si>
  <si>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</si>
  <si>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</si>
  <si>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</si>
  <si>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</si>
  <si>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</si>
  <si>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</si>
  <si>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</si>
  <si>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</si>
  <si>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</si>
  <si>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</si>
  <si>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</si>
  <si>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</si>
  <si>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</si>
  <si>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</si>
  <si>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</si>
  <si>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</si>
  <si>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</si>
  <si>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</si>
  <si>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</si>
  <si>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</si>
  <si>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</si>
  <si>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</si>
  <si>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</si>
  <si>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</si>
  <si>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</si>
  <si>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</si>
  <si>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</si>
  <si>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</si>
  <si>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</si>
  <si>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</si>
  <si>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</si>
  <si>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</si>
  <si>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</si>
  <si>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</si>
  <si>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</si>
  <si>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</si>
  <si>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</si>
  <si>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</si>
  <si>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</si>
  <si>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</si>
  <si>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</si>
  <si>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</si>
  <si>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</si>
  <si>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</si>
  <si>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</si>
  <si>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</si>
  <si>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</si>
  <si>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</si>
  <si>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</si>
  <si>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</si>
  <si>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</si>
  <si>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</si>
  <si>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</si>
  <si>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</si>
  <si>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</si>
  <si>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</si>
  <si>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</si>
  <si>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</si>
  <si>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</si>
  <si>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</si>
  <si>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</si>
  <si>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</si>
  <si>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</si>
  <si>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</si>
  <si>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</si>
  <si>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</si>
  <si>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</si>
  <si>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</si>
  <si>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</si>
  <si>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</si>
  <si>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</si>
  <si>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</si>
  <si>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</si>
  <si>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</si>
  <si>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</si>
  <si>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</si>
  <si>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</si>
  <si>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</si>
  <si>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</si>
  <si>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</si>
  <si>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</si>
  <si>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</si>
  <si>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</si>
  <si>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</si>
  <si>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</si>
  <si>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</si>
  <si>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</si>
  <si>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</si>
  <si>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</si>
  <si>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</si>
  <si>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</si>
  <si>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</si>
  <si>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</si>
  <si>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</si>
  <si>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</si>
  <si>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</si>
  <si>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</si>
  <si>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</si>
  <si>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</si>
  <si>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</si>
  <si>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</si>
  <si>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</si>
  <si>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</si>
  <si>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</si>
  <si>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</si>
  <si>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</si>
  <si>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</si>
  <si>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</si>
  <si>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</si>
  <si>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</si>
  <si>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</si>
  <si>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</si>
  <si>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</si>
  <si>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</si>
  <si>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</si>
  <si>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</si>
  <si>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</si>
  <si>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</si>
  <si>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</si>
  <si>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</si>
  <si>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</si>
  <si>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</si>
  <si>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</si>
  <si>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</si>
  <si>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</si>
  <si>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</si>
  <si>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</si>
  <si>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</si>
  <si>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</si>
  <si>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</si>
  <si>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</si>
  <si>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</si>
  <si>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</si>
  <si>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</si>
  <si>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</si>
  <si>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</si>
  <si>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</si>
  <si>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</si>
  <si>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</si>
  <si>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</si>
  <si>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</si>
  <si>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</si>
  <si>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</si>
  <si>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</si>
  <si>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</si>
  <si>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</si>
  <si>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</si>
  <si>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</si>
  <si>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</si>
  <si>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</si>
  <si>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</si>
  <si>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</si>
  <si>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</si>
  <si>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</si>
  <si>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</si>
  <si>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</si>
  <si>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</si>
  <si>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</si>
  <si>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</si>
  <si>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</si>
  <si>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</si>
  <si>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</si>
  <si>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</si>
  <si>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</si>
  <si>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</si>
  <si>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</si>
  <si>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</si>
  <si>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</si>
  <si>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</si>
  <si>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</si>
  <si>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</si>
  <si>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</si>
  <si>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</si>
  <si>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</si>
  <si>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</si>
  <si>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</si>
  <si>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</si>
  <si>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</si>
  <si>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</si>
  <si>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</si>
  <si>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</si>
  <si>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</si>
  <si>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</si>
  <si>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</si>
  <si>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</si>
  <si>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</si>
  <si>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</si>
  <si>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</si>
  <si>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</si>
  <si>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</si>
  <si>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</si>
  <si>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</si>
  <si>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</si>
  <si>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</si>
  <si>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</si>
  <si>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</si>
  <si>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</si>
  <si>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</si>
  <si>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</si>
  <si>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</si>
  <si>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</si>
  <si>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</si>
  <si>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</si>
  <si>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</si>
  <si>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</si>
  <si>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</si>
  <si>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</si>
  <si>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</si>
  <si>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</si>
  <si>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</si>
  <si>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</si>
  <si>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</si>
  <si>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</si>
  <si>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</si>
  <si>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</si>
  <si>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</si>
  <si>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</si>
  <si>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</si>
  <si>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</si>
  <si>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</si>
  <si>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</si>
  <si>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</si>
  <si>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</si>
  <si>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</si>
  <si>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</si>
  <si>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</si>
  <si>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</si>
  <si>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</si>
  <si>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</si>
  <si>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</si>
  <si>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</si>
  <si>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</si>
  <si>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</si>
  <si>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</si>
  <si>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</si>
  <si>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</si>
  <si>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</si>
  <si>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</si>
  <si>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</si>
  <si>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</si>
  <si>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</si>
  <si>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</si>
  <si>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</si>
  <si>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</si>
  <si>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</si>
  <si>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</si>
  <si>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</si>
  <si>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</si>
  <si>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</si>
  <si>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</si>
  <si>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</si>
  <si>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</si>
  <si>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</si>
  <si>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</si>
  <si>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</si>
  <si>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</si>
  <si>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</si>
  <si>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</si>
  <si>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</si>
  <si>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</si>
  <si>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</si>
  <si>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</si>
  <si>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</si>
  <si>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</si>
  <si>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</si>
  <si>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</si>
  <si>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</si>
  <si>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</si>
  <si>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</si>
  <si>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</si>
  <si>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</si>
  <si>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</si>
  <si>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</si>
  <si>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</si>
  <si>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</si>
  <si>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</si>
  <si>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</si>
  <si>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</si>
  <si>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</si>
  <si>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</si>
  <si>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</si>
  <si>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</si>
  <si>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</si>
  <si>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</si>
  <si>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</si>
  <si>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</si>
  <si>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</si>
  <si>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</si>
  <si>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</si>
  <si>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</si>
  <si>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</si>
  <si>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</si>
  <si>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</si>
  <si>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</si>
  <si>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</si>
  <si>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</si>
  <si>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</si>
  <si>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</si>
  <si>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</si>
  <si>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</si>
  <si>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</si>
  <si>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</si>
  <si>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</si>
  <si>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</si>
  <si>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</si>
  <si>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</si>
  <si>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</si>
  <si>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</si>
  <si>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</si>
  <si>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</si>
  <si>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</si>
  <si>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</si>
  <si>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</si>
  <si>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</si>
  <si>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</si>
  <si>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</si>
  <si>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</si>
  <si>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</si>
  <si>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</si>
  <si>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</si>
  <si>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</si>
  <si>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</si>
  <si>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</si>
  <si>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</si>
  <si>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</si>
  <si>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</si>
  <si>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</si>
  <si>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</si>
  <si>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</si>
  <si>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</si>
  <si>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</si>
  <si>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</si>
  <si>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</si>
  <si>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</si>
  <si>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</si>
  <si>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</si>
  <si>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</si>
  <si>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</si>
  <si>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</si>
  <si>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</si>
  <si>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</si>
  <si>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</si>
  <si>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</si>
  <si>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</si>
  <si>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</si>
  <si>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</si>
  <si>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</si>
  <si>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</si>
  <si>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</si>
  <si>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</si>
  <si>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</si>
  <si>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</si>
  <si>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</si>
  <si>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</si>
  <si>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</si>
  <si>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</si>
  <si>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</si>
  <si>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</si>
  <si>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</si>
  <si>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</si>
  <si>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</si>
  <si>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</si>
  <si>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</si>
  <si>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</si>
  <si>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</si>
  <si>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</si>
  <si>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</si>
  <si>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</si>
  <si>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</si>
  <si>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</si>
  <si>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</si>
  <si>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</si>
  <si>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</si>
  <si>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</si>
  <si>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</si>
  <si>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</si>
  <si>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</si>
  <si>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</si>
  <si>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</si>
  <si>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</si>
  <si>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</si>
  <si>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</si>
  <si>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</si>
  <si>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</si>
  <si>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</si>
  <si>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</si>
  <si>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</si>
  <si>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</si>
  <si>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</si>
  <si>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</si>
  <si>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</si>
  <si>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</si>
  <si>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</si>
  <si>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</si>
  <si>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</si>
  <si>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</si>
  <si>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</si>
  <si>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</si>
  <si>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</si>
  <si>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</si>
  <si>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</si>
  <si>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</si>
  <si>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</si>
  <si>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</si>
  <si>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</si>
  <si>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</si>
  <si>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</si>
  <si>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</si>
  <si>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</si>
  <si>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</si>
  <si>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</si>
  <si>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</si>
  <si>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</si>
  <si>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</si>
  <si>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</si>
  <si>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</si>
  <si>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</si>
  <si>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</si>
  <si>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</si>
  <si>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</si>
  <si>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</si>
  <si>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</si>
  <si>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</si>
  <si>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</si>
  <si>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</si>
  <si>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</si>
  <si>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</si>
  <si>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</si>
  <si>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</si>
  <si>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</si>
  <si>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</si>
  <si>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</si>
  <si>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</si>
  <si>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</si>
  <si>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</si>
  <si>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</si>
  <si>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</si>
  <si>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</si>
  <si>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</si>
  <si>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</si>
  <si>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</si>
  <si>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</si>
  <si>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</si>
  <si>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</si>
  <si>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</si>
  <si>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</si>
  <si>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</si>
  <si>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</si>
  <si>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</si>
  <si>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</si>
  <si>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</si>
  <si>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</si>
  <si>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</si>
  <si>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</si>
  <si>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</si>
  <si>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</si>
  <si>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</si>
  <si>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</si>
  <si>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</si>
  <si>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</si>
  <si>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</si>
  <si>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</si>
  <si>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</si>
  <si>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</si>
  <si>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</si>
  <si>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</si>
  <si>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</si>
  <si>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</si>
  <si>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</si>
  <si>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</si>
  <si>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</si>
  <si>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</si>
  <si>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</si>
  <si>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</si>
  <si>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</si>
  <si>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</si>
  <si>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</si>
  <si>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</si>
  <si>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</si>
  <si>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</si>
  <si>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</si>
  <si>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</si>
  <si>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</si>
  <si>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</si>
  <si>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</si>
  <si>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</si>
  <si>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</si>
  <si>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</si>
  <si>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</si>
  <si>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</si>
  <si>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</si>
  <si>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</si>
  <si>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</si>
  <si>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</si>
  <si>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</si>
  <si>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</si>
  <si>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</si>
  <si>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</si>
  <si>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</si>
  <si>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</si>
  <si>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</si>
  <si>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</si>
  <si>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</si>
  <si>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</si>
  <si>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</si>
  <si>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</si>
  <si>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</si>
  <si>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</si>
  <si>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</si>
  <si>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</si>
  <si>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</si>
  <si>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</si>
  <si>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</si>
  <si>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</si>
  <si>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</si>
  <si>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</si>
  <si>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</si>
  <si>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</si>
  <si>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</si>
  <si>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</si>
  <si>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</si>
  <si>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</si>
  <si>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</si>
  <si>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</si>
  <si>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</si>
  <si>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</si>
  <si>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</si>
  <si>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</si>
  <si>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</si>
  <si>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</si>
  <si>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</si>
  <si>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</si>
  <si>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</si>
  <si>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</si>
  <si>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</si>
  <si>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</si>
  <si>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</si>
  <si>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</si>
  <si>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</si>
  <si>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</si>
  <si>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</si>
  <si>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</si>
  <si>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</si>
  <si>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</si>
  <si>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</si>
  <si>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</si>
  <si>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</si>
  <si>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</si>
  <si>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</si>
  <si>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</si>
  <si>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</si>
  <si>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</si>
  <si>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</si>
  <si>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</si>
  <si>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</si>
  <si>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</si>
  <si>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</si>
  <si>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</si>
  <si>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</si>
  <si>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</si>
  <si>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</si>
  <si>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</si>
  <si>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</si>
  <si>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</si>
  <si>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</si>
  <si>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</si>
  <si>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</si>
  <si>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</si>
  <si>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</si>
  <si>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</si>
  <si>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</si>
  <si>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</si>
  <si>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</si>
  <si>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</si>
  <si>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</si>
  <si>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</si>
  <si>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</si>
  <si>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</si>
  <si>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</si>
  <si>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</si>
  <si>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</si>
  <si>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</si>
  <si>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</si>
  <si>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</si>
  <si>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</si>
  <si>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</si>
  <si>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</si>
  <si>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</si>
  <si>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</si>
  <si>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</si>
  <si>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</si>
  <si>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</si>
  <si>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</si>
  <si>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</si>
  <si>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</si>
  <si>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</si>
  <si>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</si>
  <si>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</si>
  <si>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</si>
  <si>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</si>
  <si>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</si>
  <si>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</si>
  <si>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</si>
  <si>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</si>
  <si>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</si>
  <si>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</si>
  <si>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</si>
  <si>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</si>
  <si>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</si>
  <si>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</si>
  <si>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</si>
  <si>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</si>
  <si>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</si>
  <si>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</si>
  <si>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</si>
  <si>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</si>
  <si>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</si>
  <si>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</si>
  <si>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</si>
  <si>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</si>
  <si>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</si>
  <si>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</si>
  <si>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</si>
  <si>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</si>
  <si>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</si>
  <si>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</si>
  <si>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</si>
  <si>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</si>
  <si>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</si>
  <si>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</si>
  <si>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</si>
  <si>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</si>
  <si>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</si>
  <si>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</si>
  <si>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</si>
  <si>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</si>
  <si>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</si>
  <si>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</si>
  <si>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</si>
  <si>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</si>
  <si>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</si>
  <si>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</si>
  <si>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</si>
  <si>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</si>
  <si>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</si>
  <si>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</si>
  <si>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</si>
  <si>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</si>
  <si>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</si>
  <si>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</si>
  <si>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</si>
  <si>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</si>
  <si>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</si>
  <si>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</si>
  <si>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</si>
  <si>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</si>
  <si>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</si>
  <si>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</si>
  <si>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</si>
  <si>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</si>
  <si>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</si>
  <si>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</si>
  <si>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</si>
  <si>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</si>
  <si>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</si>
  <si>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</si>
  <si>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</si>
  <si>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</si>
  <si>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</si>
  <si>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</si>
  <si>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</si>
  <si>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</si>
  <si>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</si>
  <si>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</si>
  <si>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</si>
  <si>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</si>
  <si>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</si>
  <si>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</si>
  <si>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</si>
  <si>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</si>
  <si>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</si>
  <si>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</si>
  <si>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</si>
  <si>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</si>
  <si>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</si>
  <si>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</si>
  <si>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</si>
  <si>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</si>
  <si>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</si>
  <si>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</si>
  <si>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</si>
  <si>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</si>
  <si>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</si>
  <si>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</si>
  <si>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</si>
  <si>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</si>
  <si>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</si>
  <si>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</si>
  <si>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</si>
  <si>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</si>
  <si>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</si>
  <si>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</si>
  <si>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</si>
  <si>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</si>
  <si>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</si>
  <si>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</si>
  <si>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</si>
  <si>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</si>
  <si>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</si>
  <si>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</si>
  <si>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</si>
  <si>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</si>
  <si>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</si>
  <si>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</si>
  <si>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</si>
  <si>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</si>
  <si>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</si>
  <si>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</si>
  <si>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</si>
  <si>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</si>
  <si>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</si>
  <si>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</si>
  <si>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</si>
  <si>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</si>
  <si>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</si>
  <si>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</si>
  <si>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</si>
  <si>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</si>
  <si>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</si>
  <si>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</si>
  <si>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</si>
  <si>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</si>
  <si>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</si>
  <si>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</si>
  <si>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</si>
  <si>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</si>
  <si>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</si>
  <si>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</si>
  <si>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</si>
  <si>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</si>
  <si>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</si>
  <si>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</si>
  <si>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</si>
  <si>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</si>
  <si>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</si>
  <si>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</si>
  <si>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</si>
  <si>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</si>
  <si>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</si>
  <si>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</si>
  <si>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</si>
  <si>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</si>
  <si>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</si>
  <si>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</si>
  <si>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</si>
  <si>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</si>
  <si>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</si>
  <si>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</si>
  <si>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</si>
  <si>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</si>
  <si>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</si>
  <si>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</si>
  <si>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</si>
  <si>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</si>
  <si>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</si>
  <si>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</si>
  <si>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</si>
  <si>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</si>
  <si>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</si>
  <si>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</si>
  <si>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</si>
  <si>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</si>
  <si>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</si>
  <si>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</si>
  <si>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</si>
  <si>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</si>
  <si>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</si>
  <si>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</si>
  <si>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</si>
  <si>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</si>
  <si>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</si>
  <si>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</si>
  <si>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</si>
  <si>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</si>
  <si>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</si>
  <si>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</si>
  <si>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</si>
  <si>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</si>
  <si>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</si>
  <si>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</si>
  <si>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</si>
  <si>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</si>
  <si>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</si>
  <si>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</si>
  <si>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</si>
  <si>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</si>
  <si>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</si>
  <si>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</si>
  <si>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</si>
  <si>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</si>
  <si>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</si>
  <si>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</si>
  <si>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</si>
  <si>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</si>
  <si>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</si>
  <si>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</si>
  <si>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</si>
  <si>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</si>
  <si>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</si>
  <si>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</si>
  <si>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</si>
  <si>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</si>
  <si>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</si>
  <si>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</si>
  <si>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</si>
  <si>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</si>
  <si>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</si>
  <si>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</si>
  <si>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</si>
  <si>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</si>
  <si>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</si>
  <si>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</si>
  <si>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</si>
  <si>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</si>
  <si>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</si>
  <si>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</si>
  <si>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</si>
  <si>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</si>
  <si>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</si>
  <si>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</si>
  <si>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</si>
  <si>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</si>
  <si>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</si>
  <si>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</si>
  <si>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</si>
  <si>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</si>
  <si>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</si>
  <si>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</si>
  <si>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</si>
  <si>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</si>
  <si>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</si>
  <si>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</si>
  <si>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</si>
  <si>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</si>
  <si>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</si>
  <si>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</si>
  <si>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</si>
  <si>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</si>
  <si>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</si>
  <si>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</si>
  <si>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</si>
  <si>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</si>
  <si>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</si>
  <si>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</si>
  <si>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</si>
  <si>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</si>
  <si>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</si>
  <si>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</si>
  <si>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</si>
  <si>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</si>
  <si>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</si>
  <si>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</si>
  <si>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</si>
  <si>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</si>
  <si>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</si>
  <si>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</si>
  <si>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</si>
  <si>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</si>
  <si>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</si>
  <si>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</si>
  <si>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</si>
  <si>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</si>
  <si>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</si>
  <si>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</si>
  <si>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</si>
  <si>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</si>
  <si>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</si>
  <si>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</si>
  <si>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</si>
  <si>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</si>
  <si>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</si>
  <si>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</si>
  <si>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</si>
  <si>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</si>
  <si>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</si>
  <si>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</si>
  <si>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</si>
  <si>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</si>
  <si>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</si>
  <si>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</si>
  <si>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</si>
  <si>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</si>
  <si>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</si>
  <si>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</si>
  <si>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</si>
  <si>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</si>
  <si>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</si>
  <si>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</si>
  <si>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</si>
  <si>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</si>
  <si>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</si>
  <si>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</si>
  <si>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</si>
  <si>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</si>
  <si>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</si>
  <si>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</si>
  <si>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</si>
  <si>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</si>
  <si>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</si>
  <si>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</si>
  <si>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</si>
  <si>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</si>
  <si>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</si>
  <si>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</si>
  <si>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</si>
  <si>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</si>
  <si>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</si>
  <si>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</si>
  <si>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</si>
  <si>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</si>
  <si>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</si>
  <si>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</si>
  <si>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</si>
  <si>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</si>
  <si>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</si>
  <si>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</si>
  <si>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</si>
  <si>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</si>
  <si>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</si>
  <si>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</si>
  <si>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</si>
  <si>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</si>
  <si>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</si>
  <si>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</si>
  <si>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</si>
  <si>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</si>
  <si>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</si>
  <si>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</si>
  <si>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</si>
  <si>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</si>
  <si>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</si>
  <si>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</si>
  <si>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</si>
  <si>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</si>
  <si>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</si>
  <si>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</si>
  <si>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</si>
  <si>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</si>
  <si>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</si>
  <si>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</si>
  <si>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</si>
  <si>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</si>
  <si>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</si>
  <si>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</si>
  <si>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</si>
  <si>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</si>
  <si>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</si>
  <si>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</si>
  <si>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</si>
  <si>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</si>
  <si>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</si>
  <si>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</si>
  <si>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</si>
  <si>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</si>
  <si>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</si>
  <si>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</si>
  <si>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</si>
  <si>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</si>
  <si>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</si>
  <si>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</si>
  <si>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</si>
  <si>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</si>
  <si>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</si>
  <si>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</si>
  <si>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</si>
  <si>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</si>
  <si>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</si>
  <si>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</si>
  <si>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</si>
  <si>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</si>
  <si>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</si>
  <si>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</si>
  <si>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</si>
  <si>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</si>
  <si>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</si>
  <si>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</si>
  <si>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</si>
  <si>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</si>
  <si>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</si>
  <si>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</si>
  <si>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</si>
  <si>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</si>
  <si>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</si>
  <si>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</si>
  <si>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</si>
  <si>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</si>
  <si>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</si>
  <si>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</si>
  <si>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</si>
  <si>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</si>
  <si>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</si>
  <si>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</si>
  <si>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</si>
  <si>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</si>
  <si>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</si>
  <si>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</si>
  <si>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</si>
  <si>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</si>
  <si>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</si>
  <si>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</si>
  <si>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</si>
  <si>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</si>
  <si>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</si>
  <si>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</si>
  <si>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</si>
  <si>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</si>
  <si>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</si>
  <si>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</si>
  <si>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</si>
  <si>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</si>
  <si>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</si>
  <si>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</si>
  <si>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</si>
  <si>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</si>
  <si>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</si>
  <si>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</si>
  <si>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</si>
  <si>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</si>
  <si>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</si>
  <si>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</si>
  <si>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</si>
  <si>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</si>
  <si>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</si>
  <si>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</si>
  <si>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</si>
  <si>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</si>
  <si>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</si>
  <si>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</si>
  <si>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</si>
  <si>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</si>
  <si>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</si>
  <si>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</si>
  <si>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</si>
  <si>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</si>
  <si>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</si>
  <si>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</si>
  <si>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</si>
  <si>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</si>
  <si>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</si>
  <si>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</si>
  <si>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</si>
  <si>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</si>
  <si>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</si>
  <si>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</si>
  <si>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</si>
  <si>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</si>
  <si>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</si>
  <si>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</si>
  <si>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</si>
  <si>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</si>
  <si>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</si>
  <si>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</si>
  <si>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</si>
  <si>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</si>
  <si>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</si>
  <si>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</si>
  <si>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</si>
  <si>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</si>
  <si>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</si>
  <si>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</si>
  <si>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</si>
  <si>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</si>
  <si>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</si>
  <si>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</si>
  <si>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</si>
  <si>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</si>
  <si>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</si>
  <si>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</si>
  <si>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</si>
  <si>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</si>
  <si>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</si>
  <si>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</si>
  <si>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</si>
  <si>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</si>
  <si>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</si>
  <si>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</si>
  <si>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</si>
  <si>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</si>
  <si>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</si>
  <si>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</si>
  <si>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</si>
  <si>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</si>
  <si>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</si>
  <si>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</si>
  <si>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</si>
  <si>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</si>
  <si>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</si>
  <si>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</si>
  <si>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</si>
  <si>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</si>
  <si>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</si>
  <si>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</si>
  <si>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</si>
  <si>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</si>
  <si>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</si>
  <si>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</si>
  <si>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</si>
  <si>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</si>
  <si>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</si>
  <si>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</si>
  <si>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</si>
  <si>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</si>
  <si>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</si>
  <si>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</si>
  <si>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</si>
  <si>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</si>
  <si>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</si>
  <si>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</si>
  <si>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</si>
  <si>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</si>
  <si>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</si>
  <si>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</si>
  <si>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</si>
  <si>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</si>
  <si>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</si>
  <si>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</si>
  <si>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</si>
  <si>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</si>
  <si>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</si>
  <si>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</si>
  <si>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</si>
  <si>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</si>
  <si>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</si>
  <si>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</si>
  <si>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</si>
  <si>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</si>
  <si>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</si>
  <si>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</si>
  <si>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</si>
  <si>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</si>
  <si>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</si>
  <si>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</si>
  <si>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</si>
  <si>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</si>
  <si>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</si>
  <si>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</si>
  <si>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</si>
  <si>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</si>
  <si>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</si>
  <si>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</si>
  <si>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</si>
  <si>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</si>
  <si>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</si>
  <si>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</si>
  <si>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</si>
  <si>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</si>
  <si>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</si>
  <si>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</si>
  <si>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</si>
  <si>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</si>
  <si>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</si>
  <si>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</si>
  <si>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</si>
  <si>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</si>
  <si>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</si>
  <si>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</si>
  <si>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</si>
  <si>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</si>
  <si>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</si>
  <si>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</si>
  <si>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</si>
  <si>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</si>
  <si>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</si>
  <si>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</si>
  <si>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</si>
  <si>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</si>
  <si>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</si>
  <si>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</si>
  <si>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</si>
  <si>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</si>
  <si>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</si>
  <si>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</si>
  <si>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</si>
  <si>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</si>
  <si>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</si>
  <si>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</si>
  <si>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</si>
  <si>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</si>
  <si>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</si>
  <si>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</si>
  <si>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</si>
  <si>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</si>
  <si>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</si>
  <si>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</si>
  <si>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</si>
  <si>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</si>
  <si>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</si>
  <si>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</si>
  <si>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</si>
  <si>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</si>
  <si>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</si>
  <si>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</si>
  <si>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</si>
  <si>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</si>
  <si>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</si>
  <si>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</si>
  <si>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</si>
  <si>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</si>
  <si>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</si>
  <si>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</si>
  <si>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</si>
  <si>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</si>
  <si>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</si>
  <si>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</si>
  <si>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</si>
  <si>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</si>
  <si>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</si>
  <si>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</si>
  <si>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</si>
  <si>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</si>
  <si>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</si>
  <si>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</si>
  <si>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</si>
  <si>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</si>
  <si>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</si>
  <si>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</si>
  <si>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</si>
  <si>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</si>
  <si>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</si>
  <si>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</si>
  <si>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</si>
  <si>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</si>
  <si>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</si>
  <si>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</si>
  <si>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</si>
  <si>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</si>
  <si>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</si>
  <si>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</si>
  <si>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</si>
  <si>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</si>
  <si>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</si>
  <si>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</si>
  <si>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</si>
  <si>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</si>
  <si>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</si>
  <si>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</si>
  <si>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</si>
  <si>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</si>
  <si>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</si>
  <si>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</si>
  <si>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</si>
  <si>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</si>
  <si>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</si>
  <si>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</si>
  <si>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</si>
  <si>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</si>
  <si>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</si>
  <si>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</si>
  <si>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</si>
  <si>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</si>
  <si>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</si>
  <si>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</si>
  <si>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</si>
  <si>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</si>
  <si>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</si>
  <si>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</si>
  <si>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</si>
  <si>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</si>
  <si>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</si>
  <si>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</si>
  <si>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</si>
  <si>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</si>
  <si>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</si>
  <si>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</si>
  <si>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</si>
  <si>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</si>
  <si>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</si>
  <si>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</si>
  <si>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</si>
  <si>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</si>
  <si>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</si>
  <si>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</si>
  <si>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</si>
  <si>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</si>
  <si>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</si>
  <si>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</si>
  <si>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</si>
  <si>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</si>
  <si>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</si>
  <si>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</si>
  <si>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</si>
  <si>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</si>
  <si>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</si>
  <si>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</si>
  <si>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</si>
  <si>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</si>
  <si>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</si>
  <si>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</si>
  <si>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</si>
  <si>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</si>
  <si>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</si>
  <si>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</si>
  <si>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</si>
  <si>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</si>
  <si>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</si>
  <si>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</si>
  <si>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</si>
  <si>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</si>
  <si>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</si>
  <si>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</si>
  <si>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</si>
  <si>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</si>
  <si>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</si>
  <si>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</si>
  <si>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</si>
  <si>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</si>
  <si>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</si>
  <si>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</si>
  <si>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</si>
  <si>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</si>
  <si>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</si>
  <si>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</si>
  <si>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</si>
  <si>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</si>
  <si>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</si>
  <si>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</si>
  <si>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</si>
  <si>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</si>
  <si>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</si>
  <si>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</si>
  <si>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</si>
  <si>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</si>
  <si>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</si>
  <si>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</si>
  <si>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</si>
  <si>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</si>
  <si>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</si>
  <si>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</si>
  <si>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</si>
  <si>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</si>
  <si>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</si>
  <si>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</si>
  <si>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</si>
  <si>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</si>
  <si>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</si>
  <si>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</si>
  <si>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</si>
  <si>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</si>
  <si>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</si>
  <si>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</si>
  <si>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</si>
  <si>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</si>
  <si>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</si>
  <si>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</si>
  <si>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</si>
  <si>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</si>
  <si>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</si>
  <si>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</si>
  <si>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</si>
  <si>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</si>
  <si>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</si>
  <si>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</si>
  <si>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</si>
  <si>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</si>
  <si>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</si>
  <si>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</si>
  <si>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</si>
  <si>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</si>
  <si>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</si>
  <si>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</si>
  <si>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</si>
  <si>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</si>
  <si>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</si>
  <si>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</si>
  <si>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</si>
  <si>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</si>
  <si>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</si>
  <si>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</si>
  <si>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</si>
  <si>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</si>
  <si>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</si>
  <si>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</si>
  <si>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</si>
  <si>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</si>
  <si>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</si>
  <si>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</si>
  <si>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</si>
  <si>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</si>
  <si>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</si>
  <si>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</si>
  <si>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</si>
  <si>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</si>
  <si>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</si>
  <si>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</si>
  <si>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</si>
  <si>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</si>
  <si>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</si>
  <si>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</si>
  <si>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</si>
  <si>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</si>
  <si>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</si>
  <si>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</si>
  <si>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</si>
  <si>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</si>
  <si>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</si>
  <si>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</si>
  <si>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</si>
  <si>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</si>
  <si>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</si>
  <si>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</si>
  <si>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</si>
  <si>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</si>
  <si>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</si>
  <si>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</si>
  <si>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</si>
  <si>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</si>
  <si>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</si>
  <si>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</si>
  <si>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</si>
  <si>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</si>
  <si>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</si>
  <si>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</si>
  <si>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</si>
  <si>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</si>
  <si>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</si>
  <si>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</si>
  <si>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</si>
  <si>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</si>
  <si>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</si>
  <si>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</si>
  <si>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</si>
  <si>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</si>
  <si>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</si>
  <si>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</si>
  <si>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</si>
  <si>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</si>
  <si>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</si>
  <si>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</si>
  <si>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</si>
  <si>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</si>
  <si>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</si>
  <si>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</si>
  <si>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</si>
  <si>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</si>
  <si>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</si>
  <si>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</si>
  <si>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</si>
  <si>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</si>
  <si>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</si>
  <si>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</si>
  <si>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</si>
  <si>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</si>
  <si>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</si>
  <si>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</si>
  <si>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</si>
  <si>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</si>
  <si>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</si>
  <si>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</si>
  <si>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</si>
  <si>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</si>
  <si>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</si>
  <si>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</si>
  <si>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</si>
  <si>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</si>
  <si>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</si>
  <si>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</si>
  <si>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</si>
  <si>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</si>
  <si>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</si>
  <si>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</si>
  <si>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</si>
  <si>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</si>
  <si>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</si>
  <si>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</si>
  <si>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</si>
  <si>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</si>
  <si>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</si>
  <si>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</si>
  <si>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</si>
  <si>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</si>
  <si>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</si>
  <si>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</si>
  <si>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</si>
  <si>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</si>
  <si>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</si>
  <si>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</si>
  <si>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</si>
  <si>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</si>
  <si>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</si>
  <si>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</si>
  <si>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</si>
  <si>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</si>
  <si>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</si>
  <si>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</si>
  <si>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</si>
  <si>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</si>
  <si>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</si>
  <si>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</si>
  <si>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</si>
  <si>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</si>
  <si>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</si>
  <si>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</si>
  <si>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</si>
  <si>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</si>
  <si>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</si>
  <si>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</si>
  <si>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</si>
  <si>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</si>
  <si>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</si>
  <si>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</si>
  <si>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</si>
  <si>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</si>
  <si>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</si>
  <si>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</si>
  <si>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</si>
  <si>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</si>
  <si>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</si>
  <si>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</si>
  <si>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</si>
  <si>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</si>
  <si>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</si>
  <si>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</si>
  <si>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</si>
  <si>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</si>
  <si>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</si>
  <si>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</si>
  <si>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</si>
  <si>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</si>
  <si>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</si>
  <si>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</si>
  <si>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</si>
  <si>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</si>
  <si>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</si>
  <si>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</si>
  <si>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</si>
  <si>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</si>
  <si>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</si>
  <si>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</si>
  <si>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</si>
  <si>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</si>
  <si>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</si>
  <si>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</si>
  <si>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</si>
  <si>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</si>
  <si>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</si>
  <si>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</si>
  <si>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</si>
  <si>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</si>
  <si>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</si>
  <si>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</si>
  <si>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</si>
  <si>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</si>
  <si>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</si>
  <si>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</si>
  <si>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</si>
  <si>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</si>
  <si>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</si>
  <si>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</si>
  <si>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</si>
  <si>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</si>
  <si>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</si>
  <si>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</si>
  <si>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</si>
  <si>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</si>
  <si>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</si>
  <si>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</si>
  <si>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</si>
  <si>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</si>
  <si>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</si>
  <si>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</si>
  <si>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</si>
  <si>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</si>
  <si>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</si>
  <si>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</si>
  <si>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</si>
  <si>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</si>
  <si>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</si>
  <si>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</si>
  <si>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</si>
  <si>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</si>
  <si>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</si>
  <si>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</si>
  <si>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</si>
  <si>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</si>
  <si>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</si>
  <si>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</si>
  <si>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</si>
  <si>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</si>
  <si>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</si>
  <si>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</si>
  <si>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</si>
  <si>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</si>
  <si>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</si>
  <si>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</si>
  <si>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</si>
  <si>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</si>
  <si>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</si>
  <si>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</si>
  <si>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</si>
  <si>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</si>
  <si>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</si>
  <si>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</si>
  <si>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</si>
  <si>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</si>
  <si>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</si>
  <si>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</si>
  <si>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</si>
  <si>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</si>
  <si>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</si>
  <si>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</si>
  <si>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</si>
  <si>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</si>
  <si>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</si>
  <si>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</si>
  <si>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</si>
  <si>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</si>
  <si>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</si>
  <si>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</si>
  <si>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</si>
  <si>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</si>
  <si>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</si>
  <si>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</si>
  <si>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</si>
  <si>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</si>
  <si>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</si>
  <si>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</si>
  <si>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</si>
  <si>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</si>
  <si>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</si>
  <si>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</si>
  <si>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</si>
  <si>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</si>
  <si>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</si>
  <si>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</si>
  <si>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</si>
  <si>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</si>
  <si>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</si>
  <si>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</si>
  <si>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</si>
  <si>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</si>
  <si>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</si>
  <si>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</si>
  <si>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</si>
  <si>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</si>
  <si>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</si>
  <si>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</si>
  <si>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</si>
  <si>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</si>
  <si>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</si>
  <si>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</si>
  <si>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</si>
  <si>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</si>
  <si>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</si>
  <si>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</si>
  <si>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</si>
  <si>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</si>
  <si>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</si>
  <si>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</si>
  <si>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</si>
  <si>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</si>
  <si>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</si>
  <si>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</si>
  <si>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</si>
  <si>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</si>
  <si>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</si>
  <si>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</si>
  <si>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</si>
  <si>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</si>
  <si>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</si>
  <si>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</si>
  <si>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</si>
  <si>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</si>
  <si>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</si>
  <si>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</si>
  <si>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</si>
  <si>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</si>
  <si>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</si>
  <si>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</si>
  <si>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</si>
  <si>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</si>
  <si>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</si>
  <si>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</si>
  <si>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</si>
  <si>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</si>
  <si>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</si>
  <si>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</si>
  <si>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</si>
  <si>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</si>
  <si>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</si>
  <si>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</si>
  <si>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</si>
  <si>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</si>
  <si>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</si>
  <si>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</si>
  <si>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</si>
  <si>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</si>
  <si>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</si>
  <si>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</si>
  <si>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</si>
  <si>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</si>
  <si>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</si>
  <si>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</si>
  <si>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</si>
  <si>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</si>
  <si>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</si>
  <si>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</si>
  <si>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</si>
  <si>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</si>
  <si>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</si>
  <si>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</si>
  <si>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</si>
  <si>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</si>
  <si>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</si>
  <si>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</si>
  <si>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</si>
  <si>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</si>
  <si>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</si>
  <si>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</si>
  <si>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</si>
  <si>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</si>
  <si>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</si>
  <si>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</si>
  <si>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</si>
  <si>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</si>
  <si>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</si>
  <si>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</si>
  <si>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</si>
  <si>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</si>
  <si>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</si>
  <si>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</si>
  <si>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</si>
  <si>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</si>
  <si>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</si>
  <si>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</si>
  <si>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</si>
  <si>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</si>
  <si>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</si>
  <si>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</si>
  <si>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</si>
  <si>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</si>
  <si>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</si>
  <si>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</si>
  <si>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</si>
  <si>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</si>
  <si>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</si>
  <si>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</si>
  <si>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</si>
  <si>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</si>
  <si>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</si>
  <si>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</si>
  <si>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</si>
  <si>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</si>
  <si>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</si>
  <si>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</si>
  <si>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</si>
  <si>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</si>
  <si>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</si>
  <si>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</si>
  <si>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</si>
  <si>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</si>
  <si>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</si>
  <si>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</si>
  <si>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</si>
  <si>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</si>
  <si>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</si>
  <si>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</si>
  <si>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</si>
  <si>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</si>
  <si>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</si>
  <si>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</si>
  <si>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</si>
  <si>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</si>
  <si>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</si>
  <si>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</si>
  <si>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</si>
  <si>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</si>
  <si>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</si>
  <si>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</si>
  <si>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</si>
  <si>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</si>
  <si>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</si>
  <si>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</si>
  <si>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</si>
  <si>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</si>
  <si>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</si>
  <si>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</si>
  <si>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</si>
  <si>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</si>
  <si>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</si>
  <si>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</si>
  <si>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</si>
  <si>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</si>
  <si>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</si>
  <si>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</si>
  <si>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</si>
  <si>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</si>
  <si>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</si>
  <si>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</si>
  <si>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</si>
  <si>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</si>
  <si>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</si>
  <si>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</si>
  <si>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</si>
  <si>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</si>
  <si>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</si>
  <si>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</si>
  <si>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</si>
  <si>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</si>
  <si>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</si>
  <si>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</si>
  <si>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</si>
  <si>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</si>
  <si>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</si>
  <si>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</si>
  <si>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</si>
  <si>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</si>
  <si>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</si>
  <si>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</si>
  <si>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</si>
  <si>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</si>
  <si>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</si>
  <si>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</si>
  <si>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</si>
  <si>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</si>
  <si>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</si>
  <si>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</si>
  <si>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</si>
  <si>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</si>
  <si>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</si>
  <si>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</si>
  <si>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</si>
  <si>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</si>
  <si>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</si>
  <si>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</si>
  <si>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</si>
  <si>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</si>
  <si>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</si>
  <si>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</si>
  <si>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</si>
  <si>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</si>
  <si>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</si>
  <si>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</si>
  <si>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</si>
  <si>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</si>
  <si>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</si>
  <si>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</si>
  <si>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</si>
  <si>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</si>
  <si>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</si>
  <si>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</si>
  <si>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</si>
  <si>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</si>
  <si>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</si>
  <si>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</si>
  <si>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</si>
  <si>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</si>
  <si>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</si>
  <si>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</si>
  <si>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</si>
  <si>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</si>
  <si>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</si>
  <si>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</si>
  <si>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</si>
  <si>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</si>
  <si>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</si>
  <si>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</si>
  <si>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</si>
  <si>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</si>
  <si>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</si>
  <si>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</si>
  <si>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</si>
  <si>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</si>
  <si>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</si>
  <si>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</si>
  <si>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</si>
  <si>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</si>
  <si>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</si>
  <si>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</si>
  <si>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</si>
  <si>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</si>
  <si>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</si>
  <si>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</si>
  <si>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</si>
  <si>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</si>
  <si>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</si>
  <si>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</si>
  <si>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</si>
  <si>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</si>
  <si>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</si>
  <si>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</si>
  <si>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</si>
  <si>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</si>
  <si>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</si>
  <si>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</si>
  <si>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</si>
  <si>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</si>
  <si>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</si>
  <si>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</si>
  <si>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</si>
  <si>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</si>
  <si>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</si>
  <si>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</si>
  <si>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</si>
  <si>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</si>
  <si>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</si>
  <si>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</si>
  <si>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</si>
  <si>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</si>
  <si>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</si>
  <si>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</si>
  <si>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</si>
  <si>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</si>
  <si>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</si>
  <si>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</si>
  <si>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</si>
  <si>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</si>
  <si>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</si>
  <si>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</si>
  <si>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</si>
  <si>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</si>
  <si>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</si>
  <si>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</si>
  <si>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</si>
  <si>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</si>
  <si>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</si>
  <si>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</si>
  <si>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</si>
  <si>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</si>
  <si>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</si>
  <si>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</si>
  <si>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</si>
  <si>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</si>
  <si>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</si>
  <si>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</si>
  <si>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</si>
  <si>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</si>
  <si>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</si>
  <si>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</si>
  <si>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</si>
  <si>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</si>
  <si>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</si>
  <si>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</si>
  <si>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</si>
  <si>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</si>
  <si>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</si>
  <si>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</si>
  <si>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</si>
  <si>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</si>
  <si>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</si>
  <si>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</si>
  <si>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</si>
  <si>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</si>
  <si>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</si>
  <si>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</si>
  <si>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</si>
  <si>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</si>
  <si>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</si>
  <si>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</si>
  <si>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</si>
  <si>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</si>
  <si>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</si>
  <si>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</si>
  <si>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</si>
  <si>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</si>
  <si>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</si>
  <si>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</si>
  <si>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</si>
  <si>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</si>
  <si>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</si>
  <si>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</si>
  <si>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</si>
  <si>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</si>
  <si>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</si>
  <si>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</si>
  <si>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</si>
  <si>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</si>
  <si>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</si>
  <si>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</si>
  <si>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</si>
  <si>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</si>
  <si>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</si>
  <si>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</si>
  <si>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</si>
  <si>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</si>
  <si>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</si>
  <si>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</si>
  <si>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</si>
  <si>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</si>
  <si>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</si>
  <si>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</si>
  <si>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</si>
  <si>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</si>
  <si>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</si>
  <si>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</si>
  <si>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</si>
  <si>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</si>
  <si>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</si>
  <si>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</si>
  <si>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</si>
  <si>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</si>
  <si>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</si>
  <si>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</si>
  <si>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</si>
  <si>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</si>
  <si>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</si>
  <si>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</si>
  <si>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</si>
  <si>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</si>
  <si>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</si>
  <si>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</si>
  <si>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</si>
  <si>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</si>
  <si>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</si>
  <si>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</si>
  <si>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</si>
  <si>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</si>
  <si>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</si>
  <si>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</si>
  <si>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</si>
  <si>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</si>
  <si>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</si>
  <si>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</si>
  <si>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</si>
  <si>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</si>
  <si>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</si>
  <si>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</si>
  <si>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</si>
  <si>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</si>
  <si>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</si>
  <si>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</si>
  <si>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</si>
  <si>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</si>
  <si>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</si>
  <si>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</si>
  <si>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</si>
  <si>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</si>
  <si>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</si>
  <si>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</si>
  <si>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</si>
  <si>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</si>
  <si>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</si>
  <si>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</si>
  <si>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</si>
  <si>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</si>
  <si>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</si>
  <si>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</si>
  <si>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</si>
  <si>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</si>
  <si>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</si>
  <si>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</si>
  <si>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</si>
  <si>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</si>
  <si>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</si>
  <si>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</si>
  <si>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</si>
  <si>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</si>
  <si>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</si>
  <si>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</si>
  <si>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</si>
  <si>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</si>
  <si>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</si>
  <si>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</si>
  <si>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</si>
  <si>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</si>
  <si>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</si>
  <si>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</si>
  <si>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</si>
  <si>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</si>
  <si>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</si>
  <si>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</si>
  <si>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</si>
  <si>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</si>
  <si>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</si>
  <si>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</si>
  <si>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</si>
  <si>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</si>
  <si>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</si>
  <si>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</si>
  <si>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</si>
  <si>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</si>
  <si>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</si>
  <si>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</si>
  <si>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</si>
  <si>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</si>
  <si>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</si>
  <si>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</si>
  <si>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</si>
  <si>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</si>
  <si>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</si>
  <si>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</si>
  <si>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</si>
  <si>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</si>
  <si>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</si>
  <si>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</si>
  <si>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</si>
  <si>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</si>
  <si>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</si>
  <si>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</si>
  <si>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</si>
  <si>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</si>
  <si>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</si>
  <si>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</si>
  <si>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</si>
  <si>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</si>
  <si>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</si>
  <si>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</si>
  <si>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</si>
  <si>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</si>
  <si>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</si>
  <si>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</si>
  <si>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</si>
  <si>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</si>
  <si>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</si>
  <si>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</si>
  <si>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</si>
  <si>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</si>
  <si>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</si>
  <si>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</si>
  <si>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</si>
  <si>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</si>
  <si>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</si>
  <si>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</si>
  <si>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</si>
  <si>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</si>
  <si>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</si>
  <si>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</si>
  <si>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</si>
  <si>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</si>
  <si>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</si>
  <si>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</si>
  <si>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</si>
  <si>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</si>
  <si>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</si>
  <si>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</si>
  <si>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</si>
  <si>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</si>
  <si>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</si>
  <si>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</si>
  <si>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</si>
  <si>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</si>
  <si>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</si>
  <si>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</si>
  <si>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</si>
  <si>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</si>
  <si>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</si>
  <si>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</si>
  <si>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</si>
  <si>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</si>
  <si>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</si>
  <si>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</si>
  <si>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</si>
  <si>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</si>
  <si>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</si>
  <si>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</si>
  <si>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</si>
  <si>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</si>
  <si>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</si>
  <si>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</si>
  <si>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</si>
  <si>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</si>
  <si>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</si>
  <si>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</si>
  <si>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</si>
  <si>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</si>
  <si>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</si>
  <si>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</si>
  <si>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</si>
  <si>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</si>
  <si>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</si>
  <si>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</si>
  <si>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</si>
  <si>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</si>
  <si>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</si>
  <si>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</si>
  <si>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</si>
  <si>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</si>
  <si>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</si>
  <si>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</si>
  <si>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</si>
  <si>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</si>
  <si>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</si>
  <si>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</si>
  <si>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</si>
  <si>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</si>
  <si>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</si>
  <si>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</si>
  <si>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</si>
  <si>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</si>
  <si>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</si>
  <si>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</si>
  <si>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</si>
  <si>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</si>
  <si>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</si>
  <si>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</si>
  <si>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</si>
  <si>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</si>
  <si>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</si>
  <si>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</si>
  <si>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</si>
  <si>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</si>
  <si>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</si>
  <si>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</si>
  <si>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</si>
  <si>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</si>
  <si>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</si>
  <si>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</si>
  <si>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</si>
  <si>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</si>
  <si>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</si>
  <si>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</si>
  <si>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</si>
  <si>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</si>
  <si>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</si>
  <si>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</si>
  <si>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</si>
  <si>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</si>
  <si>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</si>
  <si>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</si>
  <si>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</si>
  <si>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</si>
  <si>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</si>
  <si>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</si>
  <si>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</si>
  <si>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</si>
  <si>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</si>
  <si>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</si>
  <si>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</si>
  <si>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</si>
  <si>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</si>
  <si>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</si>
  <si>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</si>
  <si>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</si>
  <si>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</si>
  <si>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</si>
  <si>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</si>
  <si>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</si>
  <si>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</si>
  <si>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</si>
  <si>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</si>
  <si>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</si>
  <si>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</si>
  <si>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</si>
  <si>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</si>
  <si>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</si>
  <si>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</si>
  <si>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</si>
  <si>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</si>
  <si>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</si>
  <si>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</si>
  <si>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</si>
  <si>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</si>
  <si>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</si>
  <si>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</si>
  <si>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</si>
  <si>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</si>
  <si>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</si>
  <si>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</si>
  <si>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</si>
  <si>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</si>
  <si>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</si>
  <si>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</si>
  <si>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</si>
  <si>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</si>
  <si>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</si>
  <si>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</si>
  <si>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</si>
  <si>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</si>
  <si>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</si>
  <si>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</si>
  <si>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</si>
  <si>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</si>
  <si>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</si>
  <si>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</si>
  <si>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</si>
  <si>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</si>
  <si>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</si>
  <si>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</si>
  <si>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</si>
  <si>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</si>
  <si>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</si>
  <si>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</si>
  <si>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</si>
  <si>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</si>
  <si>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</si>
  <si>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</si>
  <si>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</si>
  <si>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</si>
  <si>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</si>
  <si>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</si>
  <si>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</si>
  <si>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</si>
  <si>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</si>
  <si>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</si>
  <si>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</si>
  <si>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</si>
  <si>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</si>
  <si>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</si>
  <si>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</si>
  <si>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</si>
  <si>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</si>
  <si>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</si>
  <si>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</si>
  <si>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</si>
  <si>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</si>
  <si>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</si>
  <si>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</si>
  <si>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</si>
  <si>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</si>
  <si>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</si>
  <si>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</si>
  <si>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</si>
  <si>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</si>
  <si>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</si>
  <si>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</si>
  <si>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</si>
  <si>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</si>
  <si>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</si>
  <si>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</si>
  <si>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</si>
  <si>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</si>
  <si>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</si>
  <si>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</si>
  <si>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</si>
  <si>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</si>
  <si>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</si>
  <si>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</si>
  <si>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</si>
  <si>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</si>
  <si>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</si>
  <si>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</si>
  <si>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</si>
  <si>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</si>
  <si>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</si>
  <si>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</si>
  <si>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</si>
  <si>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</si>
  <si>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</si>
  <si>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</si>
  <si>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</si>
  <si>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</si>
  <si>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</si>
  <si>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</si>
  <si>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</si>
  <si>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</si>
  <si>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</si>
  <si>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</si>
  <si>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</si>
  <si>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</si>
  <si>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</si>
  <si>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</si>
  <si>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</si>
  <si>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</si>
  <si>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</si>
  <si>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</si>
  <si>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</si>
  <si>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</si>
  <si>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</si>
  <si>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</si>
  <si>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</si>
  <si>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</si>
  <si>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</si>
  <si>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</si>
  <si>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</si>
  <si>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</si>
  <si>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</si>
  <si>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</si>
  <si>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</si>
  <si>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</si>
  <si>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</si>
  <si>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</si>
  <si>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</si>
  <si>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</si>
  <si>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</si>
  <si>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</si>
  <si>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</si>
  <si>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</si>
  <si>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</si>
  <si>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</si>
  <si>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</si>
  <si>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</si>
  <si>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</si>
  <si>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</si>
  <si>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</si>
  <si>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</si>
  <si>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</si>
  <si>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</si>
  <si>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</si>
  <si>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</si>
  <si>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</si>
  <si>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</si>
  <si>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</si>
  <si>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</si>
  <si>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</si>
  <si>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</si>
  <si>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</si>
  <si>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</si>
  <si>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</si>
  <si>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</si>
  <si>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</si>
  <si>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</si>
  <si>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</si>
  <si>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</si>
  <si>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</si>
  <si>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</si>
  <si>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</si>
  <si>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</si>
  <si>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</si>
  <si>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</si>
  <si>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</si>
  <si>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</si>
  <si>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</si>
  <si>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</si>
  <si>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</si>
  <si>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</si>
  <si>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</si>
  <si>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</si>
  <si>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</si>
  <si>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</si>
  <si>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</si>
  <si>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</si>
  <si>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</si>
  <si>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</si>
  <si>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</si>
  <si>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</si>
  <si>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</si>
  <si>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</si>
  <si>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</si>
  <si>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</si>
  <si>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</si>
  <si>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</si>
  <si>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</si>
  <si>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</si>
  <si>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</si>
  <si>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</si>
  <si>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</si>
  <si>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</si>
  <si>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</si>
  <si>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</si>
  <si>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</si>
  <si>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</si>
  <si>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</si>
  <si>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</si>
  <si>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</si>
  <si>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</si>
  <si>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</si>
  <si>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</si>
  <si>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</si>
  <si>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</si>
  <si>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</si>
  <si>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</si>
  <si>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</si>
  <si>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</si>
  <si>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</si>
  <si>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</si>
  <si>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</si>
  <si>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</si>
  <si>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</si>
  <si>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</si>
  <si>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</si>
  <si>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</si>
  <si>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</si>
  <si>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</si>
  <si>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</si>
  <si>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</si>
  <si>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</si>
  <si>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</si>
  <si>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</si>
  <si>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</si>
  <si>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</si>
  <si>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</si>
  <si>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</si>
  <si>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</si>
  <si>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</si>
  <si>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</si>
  <si>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</si>
  <si>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</si>
  <si>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</si>
  <si>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</si>
  <si>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</si>
  <si>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</si>
  <si>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</si>
  <si>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</si>
  <si>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</si>
  <si>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</si>
  <si>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</si>
  <si>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</si>
  <si>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</si>
  <si>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</si>
  <si>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</si>
  <si>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</si>
  <si>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</si>
  <si>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</si>
  <si>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</si>
  <si>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</si>
  <si>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</si>
  <si>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</si>
  <si>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</si>
  <si>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</si>
  <si>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</si>
  <si>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</si>
  <si>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</si>
  <si>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</si>
  <si>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</si>
  <si>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</si>
  <si>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</si>
  <si>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</si>
  <si>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</si>
  <si>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</si>
  <si>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</si>
  <si>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</si>
  <si>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</si>
  <si>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</si>
  <si>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</si>
  <si>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</si>
  <si>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</si>
  <si>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</si>
  <si>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</si>
  <si>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</si>
  <si>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</si>
  <si>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</si>
  <si>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</si>
  <si>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</si>
  <si>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</si>
  <si>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</si>
  <si>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</si>
  <si>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</si>
  <si>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</si>
  <si>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</si>
  <si>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</si>
  <si>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</si>
  <si>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</si>
  <si>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</si>
  <si>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</si>
  <si>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</si>
  <si>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</si>
  <si>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</si>
  <si>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</si>
  <si>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</si>
  <si>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</si>
  <si>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</si>
  <si>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</si>
  <si>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</si>
  <si>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</si>
  <si>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</si>
  <si>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</si>
  <si>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</si>
  <si>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</si>
  <si>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</si>
  <si>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</si>
  <si>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</si>
  <si>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</si>
  <si>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</si>
  <si>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</si>
  <si>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</si>
  <si>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</si>
  <si>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</si>
  <si>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</si>
  <si>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</si>
  <si>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</si>
  <si>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</si>
  <si>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</si>
  <si>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</si>
  <si>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</si>
  <si>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</si>
  <si>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</si>
  <si>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</si>
  <si>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</si>
  <si>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</si>
  <si>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</si>
  <si>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</si>
  <si>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</si>
  <si>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</si>
  <si>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</si>
  <si>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</si>
  <si>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</si>
  <si>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</si>
  <si>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</si>
  <si>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</si>
  <si>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</si>
  <si>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</si>
  <si>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</si>
  <si>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</si>
  <si>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</si>
  <si>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</si>
  <si>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</si>
  <si>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</si>
  <si>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</si>
  <si>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</si>
  <si>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</si>
  <si>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</si>
  <si>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</si>
  <si>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</si>
  <si>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</si>
  <si>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</si>
  <si>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</si>
  <si>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</si>
  <si>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</si>
  <si>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</si>
  <si>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</si>
  <si>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</si>
  <si>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</si>
  <si>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</si>
  <si>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</si>
  <si>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</si>
  <si>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</si>
  <si>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</si>
  <si>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</si>
  <si>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</si>
  <si>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</si>
  <si>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</si>
  <si>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</si>
  <si>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</si>
  <si>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</si>
  <si>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</si>
  <si>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</si>
  <si>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</si>
  <si>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</si>
  <si>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</si>
  <si>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</si>
  <si>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</si>
  <si>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</si>
  <si>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</si>
  <si>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</si>
  <si>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</si>
  <si>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</si>
  <si>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</si>
  <si>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</si>
  <si>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</si>
  <si>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</si>
  <si>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</si>
  <si>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</si>
  <si>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</si>
  <si>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</si>
  <si>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</si>
  <si>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</si>
  <si>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</si>
  <si>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</si>
  <si>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</si>
  <si>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</si>
  <si>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</si>
  <si>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</si>
  <si>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</si>
  <si>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</si>
  <si>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</si>
  <si>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</si>
  <si>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</si>
  <si>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</si>
  <si>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</si>
  <si>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</si>
  <si>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</si>
  <si>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</si>
  <si>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</si>
  <si>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</si>
  <si>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</si>
  <si>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</si>
  <si>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</si>
  <si>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</si>
  <si>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</si>
  <si>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</si>
  <si>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</si>
  <si>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</si>
  <si>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</si>
  <si>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</si>
  <si>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</si>
  <si>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</si>
  <si>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</si>
  <si>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</si>
  <si>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</si>
  <si>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</si>
  <si>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</si>
  <si>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</si>
  <si>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</si>
  <si>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</si>
  <si>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</si>
  <si>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</si>
  <si>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</si>
  <si>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</si>
  <si>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</si>
  <si>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</si>
  <si>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</si>
  <si>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</si>
  <si>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</si>
  <si>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</si>
  <si>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</si>
  <si>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</si>
  <si>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</si>
  <si>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</si>
  <si>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</si>
  <si>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</si>
  <si>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</si>
  <si>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</si>
  <si>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</si>
  <si>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</si>
  <si>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</si>
  <si>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</si>
  <si>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</si>
  <si>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</si>
  <si>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</si>
  <si>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</si>
  <si>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</si>
  <si>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</si>
  <si>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</si>
  <si>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</si>
  <si>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</si>
  <si>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</si>
  <si>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</si>
  <si>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</si>
  <si>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</si>
  <si>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</si>
  <si>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</si>
  <si>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</si>
  <si>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</si>
  <si>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</si>
  <si>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</si>
  <si>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</si>
  <si>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</si>
  <si>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</si>
  <si>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</si>
  <si>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</si>
  <si>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</si>
  <si>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</si>
  <si>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</si>
  <si>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</si>
  <si>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</si>
  <si>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</si>
  <si>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</si>
  <si>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</si>
  <si>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</si>
  <si>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</si>
  <si>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</si>
  <si>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</si>
  <si>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</si>
  <si>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</si>
  <si>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</si>
  <si>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</si>
  <si>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</si>
  <si>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</si>
  <si>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</si>
  <si>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</si>
  <si>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</si>
  <si>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</si>
  <si>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</si>
  <si>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</si>
  <si>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</si>
  <si>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</si>
  <si>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</si>
  <si>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</si>
  <si>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</si>
  <si>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</si>
  <si>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</si>
  <si>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</si>
  <si>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</si>
  <si>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</si>
  <si>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</si>
  <si>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</si>
  <si>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</si>
  <si>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</si>
  <si>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</si>
  <si>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</si>
  <si>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</si>
  <si>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</si>
  <si>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</si>
  <si>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</si>
  <si>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</si>
  <si>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</si>
  <si>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</si>
  <si>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</si>
  <si>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</si>
  <si>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</si>
  <si>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</si>
  <si>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</si>
  <si>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</si>
  <si>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</si>
  <si>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</si>
  <si>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</si>
  <si>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</si>
  <si>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</si>
  <si>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</si>
  <si>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</si>
  <si>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</si>
  <si>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</si>
  <si>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</si>
  <si>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</si>
  <si>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</si>
  <si>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</si>
  <si>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</si>
  <si>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</si>
  <si>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</si>
  <si>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</si>
  <si>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</si>
  <si>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</si>
  <si>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</si>
  <si>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</si>
  <si>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</si>
  <si>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</si>
  <si>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</si>
  <si>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</si>
  <si>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</si>
  <si>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</si>
  <si>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</si>
  <si>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</si>
  <si>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</si>
  <si>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</si>
  <si>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</si>
  <si>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</si>
  <si>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</si>
  <si>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</si>
  <si>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</si>
  <si>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</si>
  <si>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</si>
  <si>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</si>
  <si>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</si>
  <si>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</si>
  <si>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</si>
  <si>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</si>
  <si>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</si>
  <si>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</si>
  <si>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</si>
  <si>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</si>
  <si>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</si>
  <si>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</si>
  <si>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</si>
  <si>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</si>
  <si>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</si>
  <si>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</si>
  <si>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</si>
  <si>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</si>
  <si>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</si>
  <si>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</si>
  <si>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</si>
  <si>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</si>
  <si>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</si>
  <si>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</si>
  <si>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</si>
  <si>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</si>
  <si>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</si>
  <si>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</si>
  <si>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</si>
  <si>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</si>
  <si>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</si>
  <si>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</si>
  <si>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</si>
  <si>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</si>
  <si>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</si>
  <si>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</si>
  <si>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</si>
  <si>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</si>
  <si>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</si>
  <si>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</si>
  <si>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</si>
  <si>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</si>
  <si>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</si>
  <si>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</si>
  <si>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</si>
  <si>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</si>
  <si>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</si>
  <si>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</si>
  <si>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</si>
  <si>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</si>
  <si>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</si>
  <si>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</si>
  <si>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</si>
  <si>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</si>
  <si>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</si>
  <si>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</si>
  <si>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</si>
  <si>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</si>
  <si>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</si>
  <si>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</si>
  <si>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</si>
  <si>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</si>
  <si>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</si>
  <si>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</si>
  <si>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</si>
  <si>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</si>
  <si>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</si>
  <si>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</si>
  <si>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</si>
  <si>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</si>
  <si>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</si>
  <si>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</si>
  <si>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</si>
  <si>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</si>
  <si>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</si>
  <si>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</si>
  <si>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</si>
  <si>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</si>
  <si>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</si>
  <si>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</si>
  <si>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</si>
  <si>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</si>
  <si>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</si>
  <si>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</si>
  <si>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</si>
  <si>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</si>
  <si>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</si>
  <si>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</si>
  <si>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</si>
  <si>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</si>
  <si>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</si>
  <si>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</si>
  <si>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</si>
  <si>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</si>
  <si>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</si>
  <si>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</si>
  <si>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</si>
  <si>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</si>
  <si>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</si>
  <si>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</si>
  <si>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</si>
  <si>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</si>
  <si>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</si>
  <si>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</si>
  <si>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</si>
  <si>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</si>
  <si>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</si>
  <si>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</si>
  <si>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</si>
  <si>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</si>
  <si>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</si>
  <si>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</si>
  <si>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</si>
  <si>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</si>
  <si>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</si>
  <si>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</si>
  <si>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</si>
  <si>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</si>
  <si>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</si>
  <si>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</si>
  <si>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</si>
  <si>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</si>
  <si>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</si>
  <si>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</si>
  <si>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</si>
  <si>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</si>
  <si>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</si>
  <si>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</si>
  <si>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</si>
  <si>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</si>
  <si>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</si>
  <si>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</si>
  <si>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</si>
  <si>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</si>
  <si>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</si>
  <si>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</si>
  <si>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</si>
  <si>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</si>
  <si>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</si>
  <si>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</si>
  <si>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</si>
  <si>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</si>
  <si>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</si>
  <si>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</si>
  <si>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</si>
  <si>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</si>
  <si>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</si>
  <si>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</si>
  <si>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</si>
  <si>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</si>
  <si>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</si>
  <si>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</si>
  <si>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</si>
  <si>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</si>
  <si>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</si>
  <si>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</si>
  <si>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</si>
  <si>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</si>
  <si>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</si>
  <si>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</si>
  <si>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</si>
  <si>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</si>
  <si>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</si>
  <si>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</si>
  <si>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</si>
  <si>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</si>
  <si>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</si>
  <si>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</si>
  <si>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</si>
  <si>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</si>
  <si>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</si>
  <si>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</si>
  <si>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</si>
  <si>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</si>
  <si>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</si>
  <si>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</si>
  <si>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</si>
  <si>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</si>
  <si>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</si>
  <si>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</si>
  <si>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</si>
  <si>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</si>
  <si>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</si>
  <si>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</si>
  <si>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</si>
  <si>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</si>
  <si>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</si>
  <si>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</si>
  <si>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</si>
  <si>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</si>
  <si>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</si>
  <si>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</si>
  <si>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</si>
  <si>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</si>
  <si>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</si>
  <si>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</si>
  <si>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</si>
  <si>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</si>
  <si>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</si>
  <si>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</si>
  <si>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</si>
  <si>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</si>
  <si>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</si>
  <si>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</si>
  <si>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</si>
  <si>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</si>
  <si>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</si>
  <si>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</si>
  <si>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</si>
  <si>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</si>
  <si>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</si>
  <si>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</si>
  <si>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</si>
  <si>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</si>
  <si>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</si>
  <si>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</si>
  <si>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</si>
  <si>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</si>
  <si>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</si>
  <si>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</si>
  <si>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</si>
  <si>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</si>
  <si>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</si>
  <si>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</si>
  <si>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</si>
  <si>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</si>
  <si>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</si>
  <si>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</si>
  <si>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</si>
  <si>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</si>
  <si>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</si>
  <si>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</si>
  <si>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</si>
  <si>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</si>
  <si>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</si>
  <si>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</si>
  <si>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</si>
  <si>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</si>
  <si>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</si>
  <si>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</si>
  <si>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</si>
  <si>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</si>
  <si>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</si>
  <si>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</si>
  <si>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</si>
  <si>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</si>
  <si>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</si>
  <si>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</si>
  <si>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</si>
  <si>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</si>
  <si>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</si>
  <si>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</si>
  <si>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</si>
  <si>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</si>
  <si>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</si>
  <si>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</si>
  <si>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</si>
  <si>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</si>
  <si>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</si>
  <si>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</si>
  <si>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</si>
  <si>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</si>
  <si>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</si>
  <si>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</si>
  <si>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</si>
  <si>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</si>
  <si>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</si>
  <si>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</si>
  <si>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</si>
  <si>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</si>
  <si>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</si>
  <si>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</si>
  <si>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</si>
  <si>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</si>
  <si>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</si>
  <si>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</si>
  <si>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</si>
  <si>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</si>
  <si>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</si>
  <si>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</si>
  <si>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</si>
  <si>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</si>
  <si>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</si>
  <si>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</si>
  <si>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</si>
  <si>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</si>
  <si>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</si>
  <si>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</si>
  <si>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</si>
  <si>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</si>
  <si>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</si>
  <si>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</si>
  <si>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</si>
  <si>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</si>
  <si>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</si>
  <si>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</si>
  <si>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</si>
  <si>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</si>
  <si>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</si>
  <si>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</si>
  <si>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</si>
  <si>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</si>
  <si>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</si>
  <si>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</si>
  <si>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</si>
  <si>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</si>
  <si>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</si>
  <si>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</si>
  <si>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</si>
  <si>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</si>
  <si>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</si>
  <si>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</si>
  <si>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</si>
  <si>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</si>
  <si>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</si>
  <si>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</si>
  <si>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</si>
  <si>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</si>
  <si>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</si>
  <si>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</si>
  <si>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</si>
  <si>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</si>
  <si>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</si>
  <si>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</si>
  <si>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</si>
  <si>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</si>
  <si>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</si>
  <si>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</si>
  <si>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</si>
  <si>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</si>
  <si>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</si>
  <si>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</si>
  <si>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</si>
  <si>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</si>
  <si>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</si>
  <si>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</si>
  <si>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</si>
  <si>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</si>
  <si>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</si>
  <si>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</si>
  <si>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</si>
  <si>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</si>
  <si>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</si>
  <si>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</si>
  <si>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</si>
  <si>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</si>
  <si>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</si>
  <si>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</si>
  <si>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</si>
  <si>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</si>
  <si>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</si>
  <si>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</si>
  <si>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</si>
  <si>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</si>
  <si>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</si>
  <si>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</si>
  <si>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</si>
  <si>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</si>
  <si>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</si>
  <si>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</si>
  <si>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</si>
  <si>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</si>
  <si>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</si>
  <si>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</si>
  <si>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</si>
  <si>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</si>
  <si>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</si>
  <si>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</si>
  <si>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</si>
  <si>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</si>
  <si>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</si>
  <si>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</si>
  <si>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</si>
  <si>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</si>
  <si>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</si>
  <si>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</si>
  <si>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</si>
  <si>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</si>
  <si>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</si>
  <si>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</si>
  <si>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</si>
  <si>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</si>
  <si>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</si>
  <si>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</si>
  <si>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</si>
  <si>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</si>
  <si>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</si>
  <si>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</si>
  <si>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</si>
  <si>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</si>
  <si>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</si>
  <si>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</si>
  <si>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</si>
  <si>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</si>
  <si>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</si>
  <si>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</si>
  <si>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</si>
  <si>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</si>
  <si>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</si>
  <si>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</si>
  <si>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</si>
  <si>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</si>
  <si>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</si>
  <si>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</si>
  <si>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</si>
  <si>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</si>
  <si>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</si>
  <si>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</si>
  <si>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</si>
  <si>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</si>
  <si>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</si>
  <si>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</si>
  <si>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</si>
  <si>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</si>
  <si>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</si>
  <si>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</si>
  <si>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</si>
  <si>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</si>
  <si>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</si>
  <si>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</si>
  <si>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</si>
  <si>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</si>
  <si>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</si>
  <si>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</si>
  <si>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</si>
  <si>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</si>
  <si>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</si>
  <si>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</si>
  <si>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</si>
  <si>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</si>
  <si>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</si>
  <si>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</si>
  <si>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</si>
  <si>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</si>
  <si>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</si>
  <si>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</si>
  <si>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</si>
  <si>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</si>
  <si>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</si>
  <si>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</si>
  <si>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</si>
  <si>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</si>
  <si>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</si>
  <si>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</si>
  <si>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</si>
  <si>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</si>
  <si>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</si>
  <si>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</si>
  <si>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</si>
  <si>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</si>
  <si>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</si>
  <si>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</si>
  <si>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</si>
  <si>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</si>
  <si>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</si>
  <si>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</si>
  <si>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</si>
  <si>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</si>
  <si>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</si>
  <si>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</si>
  <si>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</si>
  <si>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</si>
  <si>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</si>
  <si>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</si>
  <si>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</si>
  <si>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</si>
  <si>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</si>
  <si>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</si>
  <si>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</si>
  <si>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</si>
  <si>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</si>
  <si>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</si>
  <si>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</si>
  <si>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</si>
  <si>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</si>
  <si>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</si>
  <si>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</si>
  <si>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</si>
  <si>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</si>
  <si>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</si>
  <si>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</si>
  <si>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</si>
  <si>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</si>
  <si>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</si>
  <si>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</si>
  <si>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</si>
  <si>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</si>
  <si>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</si>
  <si>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</si>
  <si>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</si>
  <si>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</si>
  <si>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</si>
  <si>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</si>
  <si>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</si>
  <si>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</si>
  <si>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</si>
  <si>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</si>
  <si>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</si>
  <si>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</si>
  <si>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</si>
  <si>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</si>
  <si>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</si>
  <si>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</si>
  <si>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</si>
  <si>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</si>
  <si>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</si>
  <si>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</si>
  <si>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</si>
  <si>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</si>
  <si>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</si>
  <si>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</si>
  <si>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</si>
  <si>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</si>
  <si>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</si>
  <si>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</si>
  <si>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</si>
  <si>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</si>
  <si>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</si>
  <si>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</si>
  <si>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</si>
  <si>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</si>
  <si>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</si>
  <si>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</si>
  <si>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</si>
  <si>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</si>
  <si>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</si>
  <si>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</si>
  <si>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</si>
  <si>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</si>
  <si>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</si>
  <si>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</si>
  <si>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</si>
  <si>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</si>
  <si>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</si>
  <si>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</si>
  <si>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</si>
  <si>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</si>
  <si>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</si>
  <si>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</si>
  <si>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</si>
  <si>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</si>
  <si>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</si>
  <si>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</si>
  <si>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</si>
  <si>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</si>
  <si>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</si>
  <si>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</si>
  <si>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</si>
  <si>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</si>
  <si>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</si>
  <si>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</si>
  <si>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</si>
  <si>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</si>
  <si>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</si>
  <si>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</si>
  <si>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</si>
  <si>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</si>
  <si>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</si>
  <si>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</si>
  <si>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</si>
  <si>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</si>
  <si>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</si>
  <si>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</si>
  <si>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</si>
  <si>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</si>
  <si>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</si>
  <si>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</si>
  <si>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</si>
  <si>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</si>
  <si>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</si>
  <si>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</si>
  <si>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</si>
  <si>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</si>
  <si>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</si>
  <si>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</si>
  <si>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</si>
  <si>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</si>
  <si>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</si>
  <si>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</si>
  <si>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</si>
  <si>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</si>
  <si>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</si>
  <si>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</si>
  <si>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</si>
  <si>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</si>
  <si>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</si>
  <si>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</si>
  <si>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</si>
  <si>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</si>
  <si>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</si>
  <si>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</si>
  <si>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</si>
  <si>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</si>
  <si>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</si>
  <si>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</si>
  <si>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</si>
  <si>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</si>
  <si>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</si>
  <si>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</si>
  <si>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</si>
  <si>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</si>
  <si>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</si>
  <si>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</si>
  <si>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</si>
  <si>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</si>
  <si>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</si>
  <si>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</si>
  <si>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</si>
  <si>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</si>
  <si>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</si>
  <si>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</si>
  <si>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</si>
  <si>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</si>
  <si>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</si>
  <si>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</si>
  <si>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</si>
  <si>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</si>
  <si>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</si>
  <si>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</si>
  <si>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</si>
  <si>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</si>
  <si>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</si>
  <si>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</si>
  <si>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</si>
  <si>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</si>
  <si>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</si>
  <si>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</si>
  <si>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</si>
  <si>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</si>
  <si>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</si>
  <si>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</si>
  <si>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</si>
  <si>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</si>
  <si>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</si>
  <si>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</si>
  <si>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</si>
  <si>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</si>
  <si>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</si>
  <si>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</si>
  <si>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</si>
  <si>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</si>
  <si>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</si>
  <si>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</si>
  <si>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</si>
  <si>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</si>
  <si>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</si>
  <si>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</si>
  <si>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</si>
  <si>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</si>
  <si>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</si>
  <si>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</si>
  <si>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</si>
  <si>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</si>
  <si>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</si>
  <si>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</si>
  <si>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</si>
  <si>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</si>
  <si>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</si>
  <si>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</si>
  <si>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</si>
  <si>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</si>
  <si>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</si>
  <si>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</si>
  <si>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</si>
  <si>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</si>
  <si>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</si>
  <si>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</si>
  <si>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</si>
  <si>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</si>
  <si>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</si>
  <si>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</si>
  <si>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</si>
  <si>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</si>
  <si>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</si>
  <si>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</si>
  <si>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</si>
  <si>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</si>
  <si>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</si>
  <si>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</si>
  <si>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</si>
  <si>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</si>
  <si>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</si>
  <si>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</si>
  <si>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</si>
  <si>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</si>
  <si>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</si>
  <si>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</si>
  <si>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</si>
  <si>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</si>
  <si>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</si>
  <si>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</si>
  <si>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</si>
  <si>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</si>
  <si>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</si>
  <si>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</si>
  <si>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</si>
  <si>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</si>
  <si>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</si>
  <si>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</si>
  <si>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</si>
  <si>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</si>
  <si>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</si>
  <si>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</si>
  <si>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</si>
  <si>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</si>
  <si>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</si>
  <si>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</si>
  <si>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</si>
  <si>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</si>
  <si>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</si>
  <si>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</si>
  <si>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</si>
  <si>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</si>
  <si>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</si>
  <si>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</si>
  <si>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</si>
  <si>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</si>
  <si>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</si>
  <si>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</si>
  <si>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</si>
  <si>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</si>
  <si>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</si>
  <si>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</si>
  <si>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</si>
  <si>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</si>
  <si>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</si>
  <si>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</si>
  <si>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</si>
  <si>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</si>
  <si>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</si>
  <si>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</si>
  <si>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</si>
  <si>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</si>
  <si>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</si>
  <si>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</si>
  <si>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</si>
  <si>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</si>
  <si>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</si>
  <si>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</si>
  <si>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</si>
  <si>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</si>
  <si>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</si>
  <si>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</si>
  <si>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</si>
  <si>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</si>
  <si>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</si>
  <si>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</si>
  <si>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</si>
  <si>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</si>
  <si>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</si>
  <si>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</si>
  <si>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</si>
  <si>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</si>
  <si>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</si>
  <si>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</si>
  <si>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</si>
  <si>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</si>
  <si>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</si>
  <si>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</si>
  <si>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</si>
  <si>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</si>
  <si>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</si>
  <si>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</si>
  <si>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</si>
  <si>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</si>
  <si>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</si>
  <si>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</si>
  <si>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</si>
  <si>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</si>
  <si>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</si>
  <si>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</si>
  <si>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</si>
  <si>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</si>
  <si>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</si>
  <si>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</si>
  <si>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</si>
  <si>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</si>
  <si>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</si>
  <si>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</si>
  <si>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</si>
  <si>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</si>
  <si>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</si>
  <si>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</si>
  <si>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</si>
  <si>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</si>
  <si>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</si>
  <si>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</si>
  <si>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</si>
  <si>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</si>
  <si>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</si>
  <si>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</si>
  <si>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</si>
  <si>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</si>
  <si>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</si>
  <si>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</si>
  <si>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</si>
  <si>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</si>
  <si>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</si>
  <si>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</si>
  <si>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</si>
  <si>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</si>
  <si>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</si>
  <si>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</si>
  <si>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</si>
  <si>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</si>
  <si>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</si>
  <si>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</si>
  <si>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</si>
  <si>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</si>
  <si>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</si>
  <si>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</si>
  <si>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</si>
  <si>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</si>
  <si>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</si>
  <si>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</si>
  <si>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</si>
  <si>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</si>
  <si>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</si>
  <si>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</si>
  <si>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</si>
  <si>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</si>
  <si>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</si>
  <si>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</si>
  <si>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</si>
  <si>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</si>
  <si>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</si>
  <si>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</si>
  <si>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</si>
  <si>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</si>
  <si>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</si>
  <si>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</si>
  <si>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</si>
  <si>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</si>
  <si>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</si>
  <si>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</si>
  <si>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</si>
  <si>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</si>
  <si>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</si>
  <si>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</si>
  <si>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</si>
  <si>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</si>
  <si>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</si>
  <si>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</si>
  <si>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</si>
  <si>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</si>
  <si>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</si>
  <si>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</si>
  <si>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</si>
  <si>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</si>
  <si>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</si>
  <si>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</si>
  <si>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</si>
  <si>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</si>
  <si>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</si>
  <si>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</si>
  <si>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</si>
  <si>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</si>
  <si>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</si>
  <si>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</si>
  <si>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</si>
  <si>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</si>
  <si>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</si>
  <si>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</si>
  <si>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</si>
  <si>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</si>
  <si>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</si>
  <si>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</si>
  <si>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</si>
  <si>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</si>
  <si>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</si>
  <si>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</si>
  <si>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</si>
  <si>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</si>
  <si>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</si>
  <si>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</si>
  <si>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</si>
  <si>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</si>
  <si>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</si>
  <si>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</si>
  <si>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</si>
  <si>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</si>
  <si>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</si>
  <si>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</si>
  <si>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</si>
  <si>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</si>
  <si>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</si>
  <si>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</si>
  <si>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</si>
  <si>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</si>
  <si>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</si>
  <si>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</si>
  <si>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</si>
  <si>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</si>
  <si>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</si>
  <si>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</si>
  <si>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</si>
  <si>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</si>
  <si>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</si>
  <si>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</si>
  <si>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</si>
  <si>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</si>
  <si>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</si>
  <si>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</si>
  <si>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</si>
  <si>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</si>
  <si>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</si>
  <si>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</si>
  <si>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</si>
  <si>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</si>
  <si>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</si>
  <si>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</si>
  <si>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</si>
  <si>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</si>
  <si>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</si>
  <si>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</si>
  <si>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</si>
  <si>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</si>
  <si>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</si>
  <si>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</si>
  <si>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</si>
  <si>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</si>
  <si>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</si>
  <si>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</si>
  <si>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</si>
  <si>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</si>
  <si>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</si>
  <si>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</si>
  <si>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</si>
  <si>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</si>
  <si>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</si>
  <si>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</si>
  <si>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</si>
  <si>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</si>
  <si>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</si>
  <si>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</si>
  <si>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</si>
  <si>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</si>
  <si>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</si>
  <si>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</si>
  <si>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</si>
  <si>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</si>
  <si>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</si>
  <si>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</si>
  <si>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</si>
  <si>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</si>
  <si>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</si>
  <si>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</si>
  <si>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</si>
  <si>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</si>
  <si>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</si>
  <si>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</si>
  <si>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</si>
  <si>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</si>
  <si>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</si>
  <si>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</si>
  <si>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</si>
  <si>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</si>
  <si>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</si>
  <si>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</si>
  <si>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</si>
  <si>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</si>
  <si>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</si>
  <si>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</si>
  <si>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</si>
  <si>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</si>
  <si>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</si>
  <si>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</si>
  <si>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</si>
  <si>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</si>
  <si>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</si>
  <si>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</si>
  <si>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</si>
  <si>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</si>
  <si>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</si>
  <si>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</si>
  <si>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</si>
  <si>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</si>
  <si>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</si>
  <si>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</si>
  <si>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</si>
  <si>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</si>
  <si>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</si>
  <si>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</si>
  <si>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</si>
  <si>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</si>
  <si>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</si>
  <si>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</si>
  <si>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</si>
  <si>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</si>
  <si>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</si>
  <si>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</si>
  <si>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</si>
  <si>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</si>
  <si>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</si>
  <si>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</si>
  <si>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</si>
  <si>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</si>
  <si>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</si>
  <si>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</si>
  <si>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</si>
  <si>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</si>
  <si>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</si>
  <si>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</si>
  <si>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</si>
  <si>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</si>
  <si>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</si>
  <si>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</si>
  <si>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</si>
  <si>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</si>
  <si>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</si>
  <si>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</si>
  <si>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</si>
  <si>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</si>
  <si>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</si>
  <si>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</si>
  <si>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</si>
  <si>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</si>
  <si>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</si>
  <si>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</si>
  <si>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</si>
  <si>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</si>
  <si>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</si>
  <si>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</si>
  <si>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</si>
  <si>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</si>
  <si>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</si>
  <si>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</si>
  <si>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</si>
  <si>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</si>
  <si>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</si>
  <si>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</si>
  <si>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</si>
  <si>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</si>
  <si>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</si>
  <si>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</si>
  <si>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</si>
  <si>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</si>
  <si>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</si>
  <si>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</si>
  <si>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</si>
  <si>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</si>
  <si>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</si>
  <si>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</si>
  <si>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</si>
  <si>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</si>
  <si>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</si>
  <si>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</si>
  <si>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</si>
  <si>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</si>
  <si>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</si>
  <si>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</si>
  <si>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</si>
  <si>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</si>
  <si>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</si>
  <si>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</si>
  <si>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</si>
  <si>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</si>
  <si>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</si>
  <si>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</si>
  <si>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</si>
  <si>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</si>
  <si>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</si>
  <si>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</si>
  <si>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</si>
  <si>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</si>
  <si>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</si>
  <si>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</si>
  <si>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</si>
  <si>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</si>
  <si>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</si>
  <si>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</si>
  <si>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</si>
  <si>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</si>
  <si>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</si>
  <si>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</si>
  <si>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</si>
  <si>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</si>
  <si>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</si>
  <si>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</si>
  <si>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</si>
  <si>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</si>
  <si>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</si>
  <si>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</si>
  <si>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</si>
  <si>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</si>
  <si>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</si>
  <si>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</si>
  <si>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</si>
  <si>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</si>
  <si>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</si>
  <si>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</si>
  <si>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</si>
  <si>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</si>
  <si>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</si>
  <si>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</si>
  <si>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</si>
  <si>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</si>
  <si>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</si>
  <si>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</si>
  <si>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</si>
  <si>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</si>
  <si>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</si>
  <si>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</si>
  <si>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</si>
  <si>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</si>
  <si>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</si>
  <si>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</si>
  <si>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</si>
  <si>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</si>
  <si>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</si>
  <si>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</si>
  <si>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</si>
  <si>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</si>
  <si>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</si>
  <si>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</si>
  <si>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</si>
  <si>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</si>
  <si>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</si>
  <si>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</si>
  <si>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</si>
  <si>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</si>
  <si>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</si>
  <si>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</si>
  <si>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</si>
  <si>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</si>
  <si>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</si>
  <si>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</si>
  <si>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</si>
  <si>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</si>
  <si>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</si>
  <si>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</si>
  <si>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</si>
  <si>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</si>
  <si>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</si>
  <si>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</si>
  <si>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</si>
  <si>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</si>
  <si>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</si>
  <si>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</si>
  <si>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</si>
  <si>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</si>
  <si>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</si>
  <si>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</si>
  <si>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</si>
  <si>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</si>
  <si>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</si>
  <si>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</si>
  <si>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</si>
  <si>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</si>
  <si>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</si>
  <si>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</si>
  <si>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</si>
  <si>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</si>
  <si>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</si>
  <si>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</si>
  <si>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</si>
  <si>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</si>
  <si>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</si>
  <si>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</si>
  <si>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</si>
  <si>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</si>
  <si>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</si>
  <si>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</si>
  <si>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</si>
  <si>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</si>
  <si>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</si>
  <si>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</si>
  <si>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</si>
  <si>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</si>
  <si>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</si>
  <si>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</si>
  <si>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</si>
  <si>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</si>
  <si>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</si>
  <si>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</si>
  <si>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</si>
  <si>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</si>
  <si>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</si>
  <si>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</si>
  <si>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</si>
  <si>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</si>
  <si>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</si>
  <si>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</si>
  <si>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</si>
  <si>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</si>
  <si>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</si>
  <si>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</si>
  <si>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</si>
  <si>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</si>
  <si>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</si>
  <si>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</si>
  <si>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</si>
  <si>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</si>
  <si>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</si>
  <si>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</si>
  <si>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</si>
  <si>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</si>
  <si>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</si>
  <si>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</si>
  <si>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</si>
  <si>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</si>
  <si>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</si>
  <si>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</si>
  <si>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</si>
  <si>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</si>
  <si>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</si>
  <si>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</si>
  <si>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</si>
  <si>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</si>
  <si>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</si>
  <si>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</si>
  <si>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</si>
  <si>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</si>
  <si>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</si>
  <si>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</si>
  <si>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</si>
  <si>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</si>
  <si>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</si>
  <si>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</si>
  <si>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</si>
  <si>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</si>
  <si>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</si>
  <si>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</si>
  <si>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</si>
  <si>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</si>
  <si>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</si>
  <si>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</si>
  <si>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</si>
  <si>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</si>
  <si>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</si>
  <si>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</si>
  <si>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</si>
  <si>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</si>
  <si>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</si>
  <si>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</si>
  <si>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</si>
  <si>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</si>
  <si>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</si>
  <si>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</si>
  <si>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</si>
  <si>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</si>
  <si>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</si>
  <si>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</si>
  <si>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</si>
  <si>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</si>
  <si>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</si>
  <si>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</si>
  <si>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</si>
  <si>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</si>
  <si>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</si>
  <si>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</si>
  <si>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</si>
  <si>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</si>
  <si>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</si>
  <si>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</si>
  <si>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</si>
  <si>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</si>
  <si>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</si>
  <si>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</si>
  <si>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</si>
  <si>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</si>
  <si>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</si>
  <si>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</si>
  <si>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</si>
  <si>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</si>
  <si>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</si>
  <si>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</si>
  <si>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</si>
  <si>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</si>
  <si>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</si>
  <si>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</si>
  <si>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</si>
  <si>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</si>
  <si>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</si>
  <si>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</si>
  <si>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</si>
  <si>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</si>
  <si>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</si>
  <si>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</si>
  <si>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</si>
  <si>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</si>
  <si>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</si>
  <si>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</si>
  <si>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</si>
  <si>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</si>
  <si>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</si>
  <si>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</si>
  <si>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</si>
  <si>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</si>
  <si>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</si>
  <si>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</si>
  <si>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</si>
  <si>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</si>
  <si>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</si>
  <si>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</si>
  <si>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</si>
  <si>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</si>
  <si>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</si>
  <si>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</si>
  <si>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</si>
  <si>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</si>
  <si>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</si>
  <si>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</si>
  <si>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</si>
  <si>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</si>
  <si>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</si>
  <si>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</si>
  <si>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</si>
  <si>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</si>
  <si>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</si>
  <si>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</si>
  <si>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</si>
  <si>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</si>
  <si>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</si>
  <si>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</si>
  <si>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</si>
  <si>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</si>
  <si>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</si>
  <si>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</si>
  <si>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</si>
  <si>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</si>
  <si>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</si>
  <si>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</si>
  <si>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</si>
  <si>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</si>
  <si>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</si>
  <si>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</si>
  <si>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</si>
  <si>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</si>
  <si>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</si>
  <si>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</si>
  <si>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</si>
  <si>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</si>
  <si>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</si>
  <si>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</si>
  <si>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</si>
  <si>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</si>
  <si>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</si>
  <si>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</si>
  <si>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</si>
  <si>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</si>
  <si>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</si>
  <si>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</si>
  <si>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</si>
  <si>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</si>
  <si>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</si>
  <si>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</si>
  <si>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</si>
  <si>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</si>
  <si>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</si>
  <si>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</si>
  <si>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</si>
  <si>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</si>
  <si>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</si>
  <si>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</si>
  <si>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</si>
  <si>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</si>
  <si>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</si>
  <si>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</si>
  <si>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</si>
  <si>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</si>
  <si>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</si>
  <si>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</si>
  <si>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</si>
  <si>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</si>
  <si>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</si>
  <si>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</si>
  <si>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</si>
  <si>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</si>
  <si>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</si>
  <si>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</si>
  <si>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</si>
  <si>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</si>
  <si>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</si>
  <si>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</si>
  <si>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</si>
  <si>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</si>
  <si>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</si>
  <si>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</si>
  <si>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</si>
  <si>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</si>
  <si>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</si>
  <si>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</si>
  <si>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</si>
  <si>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</si>
  <si>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</si>
  <si>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</si>
  <si>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</si>
  <si>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</si>
  <si>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</si>
  <si>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</si>
  <si>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</si>
  <si>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</si>
  <si>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</si>
  <si>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</si>
  <si>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</si>
  <si>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</si>
  <si>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</si>
  <si>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</si>
  <si>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</si>
  <si>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</si>
  <si>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</si>
  <si>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</si>
  <si>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</si>
  <si>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</si>
  <si>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</si>
  <si>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</si>
  <si>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</si>
  <si>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</si>
  <si>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</si>
  <si>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</si>
  <si>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</si>
  <si>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</si>
  <si>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</si>
  <si>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</si>
  <si>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</si>
  <si>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</si>
  <si>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</si>
  <si>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</si>
  <si>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</si>
  <si>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</si>
  <si>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</si>
  <si>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</si>
  <si>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</si>
  <si>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</si>
  <si>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</si>
  <si>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</si>
  <si>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</si>
  <si>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</si>
  <si>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</si>
  <si>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</si>
  <si>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</si>
  <si>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</si>
  <si>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</si>
  <si>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</si>
  <si>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</si>
  <si>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</si>
  <si>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</si>
  <si>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</si>
  <si>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</si>
  <si>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</si>
  <si>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</si>
  <si>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</si>
  <si>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</si>
  <si>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</si>
  <si>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</si>
  <si>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</si>
  <si>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</si>
  <si>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</si>
  <si>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</si>
  <si>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</si>
  <si>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</si>
  <si>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</si>
  <si>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</si>
  <si>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</si>
  <si>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</si>
  <si>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</si>
  <si>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</si>
  <si>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</si>
  <si>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</si>
  <si>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</si>
  <si>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</si>
  <si>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</si>
  <si>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</si>
  <si>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</si>
  <si>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</si>
  <si>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</si>
  <si>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</si>
  <si>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</si>
  <si>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</si>
  <si>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</si>
  <si>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</si>
  <si>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</si>
  <si>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</si>
  <si>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</si>
  <si>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</si>
  <si>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</si>
  <si>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</si>
  <si>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</si>
  <si>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</si>
  <si>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</si>
  <si>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</si>
  <si>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</si>
  <si>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</si>
  <si>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</si>
  <si>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</si>
  <si>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</si>
  <si>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</si>
  <si>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</si>
  <si>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</si>
  <si>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</si>
  <si>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</si>
  <si>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</si>
  <si>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</si>
  <si>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</si>
  <si>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</si>
  <si>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</si>
  <si>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</si>
  <si>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</si>
  <si>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</si>
  <si>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</si>
  <si>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</si>
  <si>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</si>
  <si>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</si>
  <si>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</si>
  <si>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</si>
  <si>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</si>
  <si>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</si>
  <si>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</si>
  <si>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</si>
  <si>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</si>
  <si>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</si>
  <si>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</si>
  <si>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</si>
  <si>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</si>
  <si>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</si>
  <si>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</si>
  <si>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</si>
  <si>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</si>
  <si>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</si>
  <si>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</si>
  <si>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</si>
  <si>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</si>
  <si>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</si>
  <si>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</si>
  <si>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</si>
  <si>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</si>
  <si>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</si>
  <si>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</si>
  <si>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</si>
  <si>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</si>
  <si>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</si>
  <si>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</si>
  <si>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</si>
  <si>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</si>
  <si>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</si>
  <si>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</si>
  <si>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</si>
  <si>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</si>
  <si>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</si>
  <si>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</si>
  <si>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</si>
  <si>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</si>
  <si>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</si>
  <si>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</si>
  <si>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</si>
  <si>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</si>
  <si>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</si>
  <si>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</si>
  <si>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</si>
  <si>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</si>
  <si>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</si>
  <si>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</si>
  <si>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</si>
  <si>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</si>
  <si>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</si>
  <si>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</si>
  <si>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</si>
  <si>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</si>
  <si>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</si>
  <si>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</si>
  <si>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</si>
  <si>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</si>
  <si>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</si>
  <si>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</si>
  <si>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</si>
  <si>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</si>
  <si>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</si>
  <si>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</si>
  <si>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</si>
  <si>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</si>
  <si>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</si>
  <si>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</si>
  <si>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</si>
  <si>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</si>
  <si>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</si>
  <si>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</si>
  <si>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</si>
  <si>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</si>
  <si>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</si>
  <si>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</si>
  <si>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</si>
  <si>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</si>
  <si>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</si>
  <si>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</si>
  <si>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</si>
  <si>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</si>
  <si>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</si>
  <si>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</si>
  <si>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</si>
  <si>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</si>
  <si>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</si>
  <si>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</si>
  <si>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</si>
  <si>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</si>
  <si>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</si>
  <si>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</si>
  <si>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</si>
  <si>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</si>
  <si>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</si>
  <si>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</si>
  <si>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</si>
  <si>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</si>
  <si>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</si>
  <si>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</si>
  <si>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</si>
  <si>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</si>
  <si>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</si>
  <si>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</si>
  <si>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</si>
  <si>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</si>
  <si>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</si>
  <si>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</si>
  <si>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</si>
  <si>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</si>
  <si>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</si>
  <si>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</si>
  <si>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</si>
  <si>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</si>
  <si>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</si>
  <si>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</si>
  <si>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</si>
  <si>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</si>
  <si>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</si>
  <si>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</si>
  <si>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</si>
  <si>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</si>
  <si>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</si>
  <si>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</si>
  <si>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</si>
  <si>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</si>
  <si>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</si>
  <si>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</si>
  <si>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</si>
  <si>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</si>
  <si>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</si>
  <si>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</si>
  <si>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</si>
  <si>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</si>
  <si>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</si>
  <si>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</si>
  <si>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</si>
  <si>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</si>
  <si>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</si>
  <si>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</si>
  <si>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</si>
  <si>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</si>
  <si>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</si>
  <si>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</si>
  <si>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</si>
  <si>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</si>
  <si>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</si>
  <si>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</si>
  <si>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</si>
  <si>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</si>
  <si>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</si>
  <si>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</si>
  <si>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</si>
  <si>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</si>
  <si>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</si>
  <si>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</si>
  <si>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</si>
  <si>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</si>
  <si>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</si>
  <si>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</si>
  <si>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</si>
  <si>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</si>
  <si>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</si>
  <si>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</si>
  <si>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</si>
  <si>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</si>
  <si>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</si>
  <si>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</si>
  <si>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</si>
  <si>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</si>
  <si>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</si>
  <si>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</si>
  <si>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</si>
  <si>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</si>
  <si>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</si>
  <si>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</si>
  <si>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</si>
  <si>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</si>
  <si>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</si>
  <si>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</si>
  <si>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</si>
  <si>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</si>
  <si>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</si>
  <si>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</si>
  <si>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</si>
  <si>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</si>
  <si>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</si>
  <si>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</si>
  <si>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</si>
  <si>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</si>
  <si>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</si>
  <si>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</si>
  <si>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</si>
  <si>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</si>
  <si>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</si>
  <si>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</si>
  <si>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</si>
  <si>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</si>
  <si>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</si>
  <si>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</si>
  <si>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</si>
  <si>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</si>
  <si>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</si>
  <si>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</si>
  <si>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</si>
  <si>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</si>
  <si>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</si>
  <si>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</si>
  <si>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</si>
  <si>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</si>
  <si>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</si>
  <si>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</si>
  <si>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</si>
  <si>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</si>
  <si>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</si>
  <si>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</si>
  <si>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</si>
  <si>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</si>
  <si>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</si>
  <si>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</si>
  <si>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</si>
  <si>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</si>
  <si>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</si>
  <si>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</si>
  <si>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</si>
  <si>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</si>
  <si>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</si>
  <si>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</si>
  <si>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</si>
  <si>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</si>
  <si>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</si>
  <si>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</si>
  <si>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</si>
  <si>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</si>
  <si>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</si>
  <si>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</si>
  <si>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</si>
  <si>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</si>
  <si>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</si>
  <si>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</si>
  <si>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</si>
  <si>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</si>
  <si>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</si>
  <si>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</si>
  <si>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</si>
  <si>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</si>
  <si>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</si>
  <si>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</si>
  <si>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</si>
  <si>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</si>
  <si>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</si>
  <si>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</si>
  <si>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</si>
  <si>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</si>
  <si>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</si>
  <si>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</si>
  <si>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</si>
  <si>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</si>
  <si>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</si>
  <si>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</si>
  <si>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</si>
  <si>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</si>
  <si>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</si>
  <si>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</si>
  <si>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</si>
  <si>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</si>
  <si>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</si>
  <si>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</si>
  <si>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</si>
  <si>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</si>
  <si>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</si>
  <si>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</si>
  <si>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</si>
  <si>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</si>
  <si>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</si>
  <si>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</si>
  <si>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</si>
  <si>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</si>
  <si>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</si>
  <si>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</si>
  <si>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</si>
  <si>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</si>
  <si>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</si>
  <si>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</si>
  <si>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</si>
  <si>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</si>
  <si>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</si>
  <si>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</si>
  <si>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</si>
  <si>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</si>
  <si>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</si>
  <si>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</si>
  <si>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</si>
  <si>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</si>
  <si>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</si>
  <si>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</si>
  <si>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</si>
  <si>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</si>
  <si>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</si>
  <si>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</si>
  <si>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</si>
  <si>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</si>
  <si>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</si>
  <si>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</si>
  <si>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</si>
  <si>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</si>
  <si>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</si>
  <si>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</si>
  <si>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</si>
  <si>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</si>
  <si>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</si>
  <si>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</si>
  <si>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</si>
  <si>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</si>
  <si>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</si>
  <si>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</si>
  <si>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</si>
  <si>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</si>
  <si>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</si>
  <si>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</si>
  <si>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</si>
  <si>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</si>
  <si>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</si>
  <si>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</si>
  <si>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</si>
  <si>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</si>
  <si>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</si>
  <si>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</si>
  <si>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</si>
  <si>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</si>
  <si>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</si>
  <si>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</si>
  <si>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</si>
  <si>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</si>
  <si>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</si>
  <si>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</si>
  <si>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</si>
  <si>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</si>
  <si>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</si>
  <si>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</si>
  <si>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</si>
  <si>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</si>
  <si>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</si>
  <si>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</si>
  <si>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</si>
  <si>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</si>
  <si>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</si>
  <si>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</si>
  <si>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</si>
  <si>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</si>
  <si>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</si>
  <si>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</si>
  <si>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</si>
  <si>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</si>
  <si>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</si>
  <si>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</si>
  <si>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</si>
  <si>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</si>
  <si>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</si>
  <si>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</si>
  <si>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</si>
  <si>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</si>
  <si>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</si>
  <si>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</si>
  <si>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</si>
  <si>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</si>
  <si>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</si>
  <si>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</si>
  <si>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</si>
  <si>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</si>
  <si>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</si>
  <si>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</si>
  <si>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</si>
  <si>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</si>
  <si>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</si>
  <si>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</si>
  <si>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</si>
  <si>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</si>
  <si>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</si>
  <si>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</si>
  <si>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</si>
  <si>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</si>
  <si>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</si>
  <si>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</si>
  <si>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</si>
  <si>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</si>
  <si>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</si>
  <si>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</si>
  <si>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</si>
  <si>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</si>
  <si>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</si>
  <si>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</si>
  <si>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</si>
  <si>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</si>
  <si>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</si>
  <si>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</si>
  <si>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</si>
  <si>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</si>
  <si>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</si>
  <si>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</si>
  <si>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</si>
  <si>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</si>
  <si>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</si>
  <si>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</si>
  <si>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</si>
  <si>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</si>
  <si>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</si>
  <si>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</si>
  <si>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</si>
  <si>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</si>
  <si>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</si>
  <si>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</si>
  <si>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</si>
  <si>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</si>
  <si>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</si>
  <si>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</si>
  <si>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</si>
  <si>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</si>
  <si>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</si>
  <si>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</si>
  <si>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</si>
  <si>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</si>
  <si>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</si>
  <si>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</si>
  <si>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</si>
  <si>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</si>
  <si>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</si>
  <si>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</si>
  <si>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</si>
  <si>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</si>
  <si>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</si>
  <si>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</si>
  <si>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</si>
  <si>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</si>
  <si>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</si>
  <si>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</si>
  <si>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</si>
  <si>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</si>
  <si>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</si>
  <si>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</si>
  <si>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</si>
  <si>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</si>
  <si>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</si>
  <si>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</si>
  <si>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</si>
  <si>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</si>
  <si>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</si>
  <si>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</si>
  <si>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</si>
  <si>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</si>
  <si>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</si>
  <si>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</si>
  <si>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</si>
  <si>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</si>
  <si>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</si>
  <si>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</si>
  <si>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</si>
  <si>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</si>
  <si>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</si>
  <si>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</si>
  <si>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</si>
  <si>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</si>
  <si>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</si>
  <si>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</si>
  <si>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</si>
  <si>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</si>
  <si>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</si>
  <si>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</si>
  <si>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</si>
  <si>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</si>
  <si>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</si>
  <si>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</si>
  <si>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</si>
  <si>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</si>
  <si>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</si>
  <si>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</si>
  <si>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</si>
  <si>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</si>
  <si>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</si>
  <si>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</si>
  <si>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</si>
  <si>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</si>
  <si>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</si>
  <si>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</si>
  <si>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</si>
  <si>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</si>
  <si>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</si>
  <si>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</si>
  <si>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</si>
  <si>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</si>
  <si>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</si>
  <si>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</si>
  <si>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</si>
  <si>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</si>
  <si>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</si>
  <si>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</si>
  <si>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</si>
  <si>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</si>
  <si>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</si>
  <si>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</si>
  <si>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</si>
  <si>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</si>
  <si>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</si>
  <si>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</si>
  <si>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</si>
  <si>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</si>
  <si>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</si>
  <si>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</si>
  <si>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</si>
  <si>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</si>
  <si>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</si>
  <si>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</si>
  <si>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</si>
  <si>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</si>
  <si>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</si>
  <si>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</si>
  <si>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</si>
  <si>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</si>
  <si>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</si>
  <si>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</si>
  <si>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</si>
  <si>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</si>
  <si>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</si>
  <si>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</si>
  <si>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</si>
  <si>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</si>
  <si>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</si>
  <si>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</si>
  <si>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</si>
  <si>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</si>
  <si>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</si>
  <si>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</si>
  <si>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</si>
  <si>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</si>
  <si>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</si>
  <si>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</si>
  <si>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</si>
  <si>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</si>
  <si>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</si>
  <si>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</si>
  <si>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</si>
  <si>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</si>
  <si>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</si>
  <si>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</si>
  <si>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</si>
  <si>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</si>
  <si>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</si>
  <si>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</si>
  <si>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</si>
  <si>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</si>
  <si>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</si>
  <si>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</si>
  <si>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</si>
  <si>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</si>
  <si>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</si>
  <si>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</si>
  <si>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</si>
  <si>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</si>
  <si>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</si>
  <si>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</si>
  <si>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</si>
  <si>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</si>
  <si>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</si>
  <si>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</si>
  <si>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</si>
  <si>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</si>
  <si>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</si>
  <si>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</si>
  <si>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</si>
  <si>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</si>
  <si>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</si>
  <si>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</si>
  <si>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</si>
  <si>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</si>
  <si>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</si>
  <si>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</si>
  <si>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</si>
  <si>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</si>
  <si>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</si>
  <si>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</si>
  <si>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</si>
  <si>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</si>
  <si>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</si>
  <si>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</si>
  <si>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</si>
  <si>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</si>
  <si>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</si>
  <si>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</si>
  <si>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</si>
  <si>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</si>
  <si>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</si>
  <si>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</si>
  <si>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</si>
  <si>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</si>
  <si>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</si>
  <si>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</si>
  <si>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</si>
  <si>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</si>
  <si>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</si>
  <si>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</si>
  <si>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</si>
  <si>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</si>
  <si>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</si>
  <si>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</si>
  <si>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</si>
  <si>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</si>
  <si>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</si>
  <si>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</si>
  <si>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</si>
  <si>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</si>
  <si>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</si>
  <si>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</si>
  <si>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</si>
  <si>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</si>
  <si>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</si>
  <si>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</si>
  <si>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</si>
  <si>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</si>
  <si>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</si>
  <si>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</si>
  <si>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</si>
  <si>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</si>
  <si>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</si>
  <si>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</si>
  <si>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</si>
  <si>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</si>
  <si>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</si>
  <si>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</si>
  <si>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</si>
  <si>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</si>
  <si>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</si>
  <si>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</si>
  <si>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</si>
  <si>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</si>
  <si>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</si>
  <si>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</si>
  <si>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</si>
  <si>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</si>
  <si>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</si>
  <si>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</si>
  <si>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</si>
  <si>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</si>
  <si>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</si>
  <si>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</si>
  <si>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</si>
  <si>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</si>
  <si>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</si>
  <si>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</si>
  <si>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</si>
  <si>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</si>
  <si>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</si>
  <si>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</si>
  <si>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</si>
  <si>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</si>
  <si>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</si>
  <si>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</si>
  <si>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</si>
  <si>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</si>
  <si>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</si>
  <si>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</si>
  <si>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</si>
  <si>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</si>
  <si>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</si>
  <si>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</si>
  <si>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</si>
  <si>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</si>
  <si>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</si>
  <si>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</si>
  <si>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</si>
  <si>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</si>
  <si>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</si>
  <si>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</si>
  <si>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</si>
  <si>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</si>
  <si>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</si>
  <si>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</si>
  <si>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</si>
  <si>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</si>
  <si>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</si>
  <si>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</si>
  <si>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</si>
  <si>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</si>
  <si>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</si>
  <si>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</si>
  <si>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</si>
  <si>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</si>
  <si>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</si>
  <si>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</si>
  <si>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</si>
  <si>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</si>
  <si>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</si>
  <si>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</si>
  <si>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</si>
  <si>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</si>
  <si>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</si>
  <si>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</si>
  <si>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</si>
  <si>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</si>
  <si>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</si>
  <si>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</si>
  <si>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</si>
  <si>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</si>
  <si>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</si>
  <si>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</si>
  <si>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</si>
  <si>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</si>
  <si>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</si>
  <si>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</si>
  <si>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</si>
  <si>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</si>
  <si>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</si>
  <si>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</si>
  <si>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</si>
  <si>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</si>
  <si>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</si>
  <si>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</si>
  <si>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</si>
  <si>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</si>
  <si>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</si>
  <si>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</si>
  <si>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</si>
  <si>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</si>
  <si>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</si>
  <si>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</si>
  <si>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</si>
  <si>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</si>
  <si>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</si>
  <si>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</si>
  <si>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</si>
  <si>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</si>
  <si>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</si>
  <si>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</si>
  <si>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</si>
  <si>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</si>
  <si>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</si>
  <si>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</si>
  <si>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</si>
  <si>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</si>
  <si>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</si>
  <si>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</si>
  <si>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</si>
  <si>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</si>
  <si>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</si>
  <si>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</si>
  <si>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</si>
  <si>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</si>
  <si>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</si>
  <si>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</si>
  <si>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</si>
  <si>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</si>
  <si>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</si>
  <si>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</si>
  <si>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</si>
  <si>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</si>
  <si>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</si>
  <si>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</si>
  <si>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</si>
  <si>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</si>
  <si>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</si>
  <si>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</si>
  <si>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</si>
  <si>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</si>
  <si>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</si>
  <si>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</si>
  <si>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</si>
  <si>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</si>
  <si>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</si>
  <si>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</si>
  <si>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</si>
  <si>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</si>
  <si>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</si>
  <si>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</si>
  <si>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</si>
  <si>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</si>
  <si>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</si>
  <si>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</si>
  <si>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</si>
  <si>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</si>
  <si>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</si>
  <si>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</si>
  <si>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</si>
  <si>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</si>
  <si>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</si>
  <si>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</si>
  <si>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</si>
  <si>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</si>
  <si>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</si>
  <si>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</si>
  <si>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</si>
  <si>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</si>
  <si>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</si>
  <si>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</si>
  <si>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</si>
  <si>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</si>
  <si>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</si>
  <si>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</si>
  <si>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</si>
  <si>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</si>
  <si>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</si>
  <si>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</si>
  <si>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</si>
  <si>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</si>
  <si>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</si>
  <si>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</si>
  <si>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</si>
  <si>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</si>
  <si>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</si>
  <si>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</si>
  <si>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</si>
  <si>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</si>
  <si>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</si>
  <si>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</si>
  <si>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</si>
  <si>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</si>
  <si>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</si>
  <si>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</si>
  <si>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</si>
  <si>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</si>
  <si>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</si>
  <si>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</si>
  <si>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</si>
  <si>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</si>
  <si>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</si>
  <si>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</si>
  <si>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</si>
  <si>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</si>
  <si>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</si>
  <si>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</si>
  <si>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</si>
  <si>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</si>
  <si>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</si>
  <si>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</si>
  <si>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</si>
  <si>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</si>
  <si>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</si>
  <si>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</si>
  <si>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</si>
  <si>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</si>
  <si>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</si>
  <si>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</si>
  <si>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</si>
  <si>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</si>
  <si>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</si>
  <si>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</si>
  <si>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</si>
  <si>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</si>
  <si>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</si>
  <si>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</si>
  <si>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</si>
  <si>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</si>
  <si>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</si>
  <si>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</si>
  <si>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</si>
  <si>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</si>
  <si>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</si>
  <si>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</si>
  <si>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</si>
  <si>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</si>
  <si>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</si>
  <si>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</si>
  <si>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</si>
  <si>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</si>
  <si>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</si>
  <si>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</si>
  <si>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</si>
  <si>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</si>
  <si>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</si>
  <si>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</si>
  <si>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</si>
  <si>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</si>
  <si>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</si>
  <si>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</si>
  <si>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</si>
  <si>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</si>
  <si>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</si>
  <si>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</si>
  <si>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</si>
  <si>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</si>
  <si>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</si>
  <si>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</si>
  <si>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</si>
  <si>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</si>
  <si>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</si>
  <si>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</si>
  <si>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</si>
  <si>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</si>
  <si>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</si>
  <si>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</si>
  <si>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</si>
  <si>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</si>
  <si>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</si>
  <si>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</si>
  <si>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</si>
  <si>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</si>
  <si>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</si>
  <si>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</si>
  <si>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</si>
  <si>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</si>
  <si>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</si>
  <si>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</si>
  <si>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</si>
  <si>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</si>
  <si>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</si>
  <si>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</si>
  <si>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</si>
  <si>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</si>
  <si>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</si>
  <si>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</si>
  <si>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</si>
  <si>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</si>
  <si>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</si>
  <si>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</si>
  <si>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</si>
  <si>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</si>
  <si>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</si>
  <si>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</si>
  <si>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</si>
  <si>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</si>
  <si>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</si>
  <si>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</si>
  <si>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</si>
  <si>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</si>
  <si>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</si>
  <si>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</si>
  <si>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</si>
  <si>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</si>
  <si>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</si>
  <si>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</si>
  <si>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</si>
  <si>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</si>
  <si>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</si>
  <si>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</si>
  <si>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</si>
  <si>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</si>
  <si>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</si>
  <si>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</si>
  <si>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</si>
  <si>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</si>
  <si>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</si>
  <si>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</si>
  <si>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</si>
  <si>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</si>
  <si>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</si>
  <si>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</si>
  <si>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</si>
  <si>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</si>
  <si>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</si>
  <si>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</si>
  <si>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</si>
  <si>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</si>
  <si>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</si>
  <si>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</si>
  <si>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</si>
  <si>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</si>
  <si>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</si>
  <si>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</si>
  <si>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</si>
  <si>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</si>
  <si>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</si>
  <si>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</si>
  <si>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</si>
  <si>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</si>
  <si>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</si>
  <si>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</si>
  <si>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</si>
  <si>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</si>
  <si>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</si>
  <si>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</si>
  <si>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</si>
  <si>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</si>
  <si>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</si>
  <si>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</si>
  <si>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</si>
  <si>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</si>
  <si>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</si>
  <si>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</si>
  <si>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</si>
  <si>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</si>
  <si>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</si>
  <si>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</si>
  <si>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</si>
  <si>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</si>
  <si>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</si>
  <si>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</si>
  <si>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</si>
  <si>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</si>
  <si>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</si>
  <si>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</si>
  <si>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</si>
  <si>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</si>
  <si>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</si>
  <si>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</si>
  <si>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</si>
  <si>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</si>
  <si>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</si>
  <si>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</si>
  <si>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</si>
  <si>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</si>
  <si>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</si>
  <si>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</si>
  <si>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</si>
  <si>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</si>
  <si>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</si>
  <si>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</si>
  <si>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</si>
  <si>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</si>
  <si>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</si>
  <si>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</si>
  <si>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</si>
  <si>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</si>
  <si>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</si>
  <si>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</si>
  <si>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</si>
  <si>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</si>
  <si>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</si>
  <si>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</si>
  <si>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</si>
  <si>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</si>
  <si>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</si>
  <si>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</si>
  <si>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</si>
  <si>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</si>
  <si>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</si>
  <si>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</si>
  <si>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</si>
  <si>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</si>
  <si>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</si>
  <si>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</si>
  <si>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</si>
  <si>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</si>
  <si>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</si>
  <si>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</si>
  <si>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</si>
  <si>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</si>
  <si>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</si>
  <si>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</si>
  <si>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</si>
  <si>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</si>
  <si>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</si>
  <si>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</si>
  <si>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</si>
  <si>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</si>
  <si>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</si>
  <si>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</si>
  <si>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</si>
  <si>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</si>
  <si>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</si>
  <si>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</si>
  <si>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</si>
  <si>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</si>
  <si>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</si>
  <si>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</si>
  <si>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</si>
  <si>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</si>
  <si>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</si>
  <si>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</si>
  <si>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</si>
  <si>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</si>
  <si>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</si>
  <si>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</si>
  <si>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</si>
  <si>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</si>
  <si>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</si>
  <si>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</si>
  <si>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</si>
  <si>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</si>
  <si>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</si>
  <si>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</si>
  <si>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</si>
  <si>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</si>
  <si>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</si>
  <si>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</si>
  <si>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</si>
  <si>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</si>
  <si>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</si>
  <si>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</si>
  <si>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</si>
  <si>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</si>
  <si>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</si>
  <si>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</si>
  <si>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</si>
  <si>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</si>
  <si>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</si>
  <si>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</si>
  <si>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</si>
  <si>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</si>
  <si>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</si>
  <si>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</si>
  <si>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</si>
  <si>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</si>
  <si>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</si>
  <si>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</si>
  <si>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</si>
  <si>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</si>
  <si>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</si>
  <si>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</si>
  <si>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</si>
  <si>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</si>
  <si>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</si>
  <si>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</si>
  <si>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</si>
  <si>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</si>
  <si>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</si>
  <si>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</si>
  <si>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</si>
  <si>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</si>
  <si>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</si>
  <si>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</si>
  <si>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</si>
  <si>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</si>
  <si>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</si>
  <si>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</si>
  <si>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</si>
  <si>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</si>
  <si>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</si>
  <si>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</si>
  <si>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</si>
  <si>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</si>
  <si>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</si>
  <si>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</si>
  <si>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</si>
  <si>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</si>
  <si>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</si>
  <si>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</si>
  <si>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</si>
  <si>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</si>
  <si>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</si>
  <si>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</si>
  <si>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</si>
  <si>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</si>
  <si>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</si>
  <si>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</si>
  <si>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</si>
  <si>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</si>
  <si>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</si>
  <si>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</si>
  <si>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</si>
  <si>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</si>
  <si>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</si>
  <si>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</si>
  <si>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</si>
  <si>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</si>
  <si>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</si>
  <si>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</si>
  <si>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</si>
  <si>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</si>
  <si>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</si>
  <si>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</si>
  <si>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</si>
  <si>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</si>
  <si>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</si>
  <si>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</si>
  <si>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</si>
  <si>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</si>
  <si>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</si>
  <si>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</si>
  <si>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</si>
  <si>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</si>
  <si>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</si>
  <si>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</si>
  <si>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</si>
  <si>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</si>
  <si>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</si>
  <si>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</si>
  <si>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</si>
  <si>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</si>
  <si>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</si>
  <si>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</si>
  <si>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</si>
  <si>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</si>
  <si>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</si>
  <si>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</si>
  <si>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</si>
  <si>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</si>
  <si>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</si>
  <si>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</si>
  <si>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</si>
  <si>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</si>
  <si>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</si>
  <si>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</si>
  <si>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</si>
  <si>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</si>
  <si>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</si>
  <si>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</si>
  <si>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</si>
  <si>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</si>
  <si>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</si>
  <si>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</si>
  <si>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</si>
  <si>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</si>
  <si>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</si>
  <si>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</si>
  <si>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</si>
  <si>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</si>
  <si>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</si>
  <si>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</si>
  <si>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</si>
  <si>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</si>
  <si>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</si>
  <si>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</si>
  <si>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</si>
  <si>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</si>
  <si>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</si>
  <si>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</si>
  <si>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</si>
  <si>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</si>
  <si>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</si>
  <si>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</si>
  <si>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</si>
  <si>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</si>
  <si>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</si>
  <si>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</si>
  <si>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</si>
  <si>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</si>
  <si>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</si>
  <si>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</si>
  <si>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</si>
  <si>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</si>
  <si>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</si>
  <si>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</si>
  <si>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</si>
  <si>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</si>
  <si>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</si>
  <si>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</si>
  <si>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</si>
  <si>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</si>
  <si>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</si>
  <si>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</si>
  <si>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</si>
  <si>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</si>
  <si>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</si>
  <si>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</si>
  <si>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</si>
  <si>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</si>
  <si>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</si>
  <si>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</si>
  <si>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</si>
  <si>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</si>
  <si>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</si>
  <si>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</si>
  <si>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</si>
  <si>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</si>
  <si>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</si>
  <si>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</si>
  <si>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</si>
  <si>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</si>
  <si>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</si>
  <si>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</si>
  <si>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</si>
  <si>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</si>
  <si>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</si>
  <si>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</si>
  <si>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</si>
  <si>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</si>
  <si>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</si>
  <si>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</si>
  <si>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</si>
  <si>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</si>
  <si>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</si>
  <si>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</si>
  <si>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</si>
  <si>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</si>
  <si>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</si>
  <si>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</si>
  <si>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</si>
  <si>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</si>
  <si>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</si>
  <si>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</si>
  <si>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</si>
  <si>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</si>
  <si>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</si>
  <si>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</si>
  <si>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</si>
  <si>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</si>
  <si>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</si>
  <si>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</si>
  <si>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</si>
  <si>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</si>
  <si>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</si>
  <si>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</si>
  <si>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</si>
  <si>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</si>
  <si>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</si>
  <si>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</si>
  <si>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</si>
  <si>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</si>
  <si>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</si>
  <si>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</si>
  <si>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</si>
  <si>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</si>
  <si>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</si>
  <si>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</si>
  <si>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</si>
  <si>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</si>
  <si>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</si>
  <si>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</si>
  <si>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</si>
  <si>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</si>
  <si>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</si>
  <si>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</si>
  <si>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</si>
  <si>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</si>
  <si>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</si>
  <si>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</si>
  <si>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</si>
  <si>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</si>
  <si>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</si>
  <si>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</si>
  <si>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</si>
  <si>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</si>
  <si>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</si>
  <si>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</si>
  <si>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</si>
  <si>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</si>
  <si>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</si>
  <si>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</si>
  <si>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</si>
  <si>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</si>
  <si>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</si>
  <si>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</si>
  <si>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</si>
  <si>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</si>
  <si>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</si>
  <si>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</si>
  <si>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</si>
  <si>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</si>
  <si>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</si>
  <si>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</si>
  <si>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</si>
  <si>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</si>
  <si>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</si>
  <si>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</si>
  <si>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</si>
  <si>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</si>
  <si>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</si>
  <si>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</si>
  <si>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</si>
  <si>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</si>
  <si>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</si>
  <si>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</si>
  <si>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</si>
  <si>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</si>
  <si>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</si>
  <si>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</si>
  <si>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</si>
  <si>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</si>
  <si>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</si>
  <si>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</si>
  <si>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</si>
  <si>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</si>
  <si>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</si>
  <si>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</si>
  <si>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</si>
  <si>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</si>
  <si>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</si>
  <si>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</si>
  <si>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</si>
  <si>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</si>
  <si>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</si>
  <si>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</si>
  <si>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</si>
  <si>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</si>
  <si>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</si>
  <si>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</si>
  <si>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</si>
  <si>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</si>
  <si>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</si>
  <si>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</si>
  <si>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</si>
  <si>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</si>
  <si>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</si>
  <si>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</si>
  <si>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</si>
  <si>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</si>
  <si>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</si>
  <si>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</si>
  <si>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</si>
  <si>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</si>
  <si>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</si>
  <si>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</si>
  <si>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</si>
  <si>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</si>
  <si>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</si>
  <si>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</si>
  <si>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</si>
  <si>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</si>
  <si>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</si>
  <si>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</si>
  <si>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</si>
  <si>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</si>
  <si>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</si>
  <si>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</si>
  <si>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</si>
  <si>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</si>
  <si>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</si>
  <si>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</si>
  <si>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</si>
  <si>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</si>
  <si>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</si>
  <si>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</si>
  <si>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</si>
  <si>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</si>
  <si>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</si>
  <si>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</si>
  <si>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</si>
  <si>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</si>
  <si>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</si>
  <si>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</si>
  <si>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</si>
  <si>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</si>
  <si>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</si>
  <si>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</si>
  <si>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</si>
  <si>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</si>
  <si>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</si>
  <si>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</si>
  <si>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</si>
  <si>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</si>
  <si>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</si>
  <si>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</si>
  <si>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</si>
  <si>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</si>
  <si>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</si>
  <si>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</si>
  <si>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</si>
  <si>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</si>
  <si>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</si>
  <si>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</si>
  <si>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</si>
  <si>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</si>
  <si>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</si>
  <si>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</si>
  <si>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</si>
  <si>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</si>
  <si>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</si>
  <si>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</si>
  <si>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</si>
  <si>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</si>
  <si>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</si>
  <si>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</si>
  <si>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</si>
  <si>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</si>
  <si>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</si>
  <si>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</si>
  <si>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</si>
  <si>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</si>
  <si>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</si>
  <si>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</si>
  <si>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</si>
  <si>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</si>
  <si>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</si>
  <si>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</si>
  <si>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</si>
  <si>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</si>
  <si>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</si>
  <si>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</si>
  <si>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</si>
  <si>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</si>
  <si>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</si>
  <si>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</si>
  <si>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</si>
  <si>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</si>
  <si>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</si>
  <si>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</si>
  <si>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</si>
  <si>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</si>
  <si>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</si>
  <si>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</si>
  <si>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</si>
  <si>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</si>
  <si>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</si>
  <si>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</si>
  <si>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</si>
  <si>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</si>
  <si>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</si>
  <si>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</si>
  <si>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</si>
  <si>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</si>
  <si>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</si>
  <si>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</si>
  <si>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</si>
  <si>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</si>
  <si>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</si>
  <si>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</si>
  <si>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</si>
  <si>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</si>
  <si>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</si>
  <si>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</si>
  <si>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</si>
  <si>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</si>
  <si>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</si>
  <si>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</si>
  <si>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</si>
  <si>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</si>
  <si>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</si>
  <si>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</si>
  <si>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</si>
  <si>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</si>
  <si>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</si>
  <si>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</si>
  <si>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</si>
  <si>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</si>
  <si>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</si>
  <si>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</si>
  <si>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</si>
  <si>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</si>
  <si>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</si>
  <si>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</si>
  <si>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</si>
  <si>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</si>
  <si>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</si>
  <si>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</si>
  <si>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</si>
  <si>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</si>
  <si>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</si>
  <si>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</si>
  <si>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</si>
  <si>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</si>
  <si>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</si>
  <si>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</si>
  <si>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</si>
  <si>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</si>
  <si>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</si>
  <si>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</si>
  <si>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</si>
  <si>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</si>
  <si>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</si>
  <si>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</si>
  <si>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</si>
  <si>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</si>
  <si>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</si>
  <si>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</si>
  <si>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</si>
  <si>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</si>
  <si>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</si>
  <si>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</si>
  <si>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</si>
  <si>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</si>
  <si>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</si>
  <si>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</si>
  <si>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</si>
  <si>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</si>
  <si>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</si>
  <si>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</si>
  <si>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</si>
  <si>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</si>
  <si>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</si>
  <si>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</si>
  <si>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</si>
  <si>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</si>
  <si>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</si>
  <si>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</si>
  <si>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</si>
  <si>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</si>
  <si>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</si>
  <si>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</si>
  <si>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</si>
  <si>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</si>
  <si>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</si>
  <si>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</si>
  <si>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</si>
  <si>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</si>
  <si>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</si>
  <si>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</si>
  <si>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</si>
  <si>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</si>
  <si>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</si>
  <si>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</si>
  <si>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</si>
  <si>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</si>
  <si>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</si>
  <si>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</si>
  <si>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</si>
  <si>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</si>
  <si>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</si>
  <si>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</si>
  <si>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</si>
  <si>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</si>
  <si>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</si>
  <si>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</si>
  <si>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</si>
  <si>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</si>
  <si>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</si>
  <si>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</si>
  <si>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</si>
  <si>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</si>
  <si>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</si>
  <si>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</si>
  <si>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</si>
  <si>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</si>
  <si>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</si>
  <si>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</si>
  <si>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</si>
  <si>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</si>
  <si>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</si>
  <si>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</si>
  <si>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</si>
  <si>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</si>
  <si>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</si>
  <si>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</si>
  <si>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</si>
  <si>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</si>
  <si>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</si>
  <si>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</si>
  <si>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</si>
  <si>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</si>
  <si>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</si>
  <si>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</si>
  <si>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</si>
  <si>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</si>
  <si>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</si>
  <si>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</si>
  <si>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</si>
  <si>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</si>
  <si>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</si>
  <si>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</si>
  <si>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</si>
  <si>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</si>
  <si>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</si>
  <si>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</si>
  <si>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</si>
  <si>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</si>
  <si>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</si>
  <si>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</si>
  <si>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</si>
  <si>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</si>
  <si>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</si>
  <si>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</si>
  <si>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</si>
  <si>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</si>
  <si>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</si>
  <si>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</si>
  <si>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</si>
  <si>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</si>
  <si>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</si>
  <si>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</si>
  <si>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</si>
  <si>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</si>
  <si>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</si>
  <si>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</si>
  <si>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</si>
  <si>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</si>
  <si>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</si>
  <si>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</si>
  <si>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</si>
  <si>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</si>
  <si>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</si>
  <si>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</si>
  <si>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</si>
  <si>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</si>
  <si>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</si>
  <si>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</si>
  <si>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</si>
  <si>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</si>
  <si>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</si>
  <si>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</si>
  <si>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</si>
  <si>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</si>
  <si>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</si>
  <si>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</si>
  <si>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</si>
  <si>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</si>
  <si>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</si>
  <si>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</si>
  <si>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</si>
  <si>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</si>
  <si>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</si>
  <si>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</si>
  <si>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</si>
  <si>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</si>
  <si>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</si>
  <si>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</si>
  <si>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</si>
  <si>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</si>
  <si>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</si>
  <si>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</si>
  <si>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</si>
  <si>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</si>
  <si>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</si>
  <si>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</si>
  <si>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</si>
  <si>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</si>
  <si>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</si>
  <si>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</si>
  <si>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</si>
  <si>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</si>
  <si>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</si>
  <si>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</si>
  <si>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</si>
  <si>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</si>
  <si>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</si>
  <si>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</si>
  <si>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</si>
  <si>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</si>
  <si>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</si>
  <si>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</si>
  <si>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</si>
  <si>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</si>
  <si>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</si>
  <si>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</si>
  <si>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</si>
  <si>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</si>
  <si>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</si>
  <si>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</si>
  <si>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</si>
  <si>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</si>
  <si>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</si>
  <si>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</si>
  <si>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</si>
  <si>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</si>
  <si>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</si>
  <si>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</si>
  <si>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</si>
  <si>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</si>
  <si>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</si>
  <si>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</si>
  <si>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</si>
  <si>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</si>
  <si>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</si>
  <si>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</si>
  <si>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</si>
  <si>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</si>
  <si>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</si>
  <si>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</si>
  <si>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</si>
  <si>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</si>
  <si>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</si>
  <si>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</si>
  <si>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</si>
  <si>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</si>
  <si>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</si>
  <si>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</si>
  <si>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</si>
  <si>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</si>
  <si>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</si>
  <si>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</si>
  <si>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</si>
  <si>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</si>
  <si>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</si>
  <si>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</si>
  <si>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</si>
  <si>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</si>
  <si>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</si>
  <si>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</si>
  <si>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</si>
  <si>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</si>
  <si>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</si>
  <si>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</si>
  <si>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</si>
  <si>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</si>
  <si>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</si>
  <si>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</si>
  <si>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</si>
  <si>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</si>
  <si>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</si>
  <si>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</si>
  <si>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</si>
  <si>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</si>
  <si>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</si>
  <si>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</si>
  <si>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</si>
  <si>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</si>
  <si>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</si>
  <si>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</si>
  <si>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</si>
  <si>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</si>
  <si>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</si>
  <si>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</si>
  <si>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</si>
  <si>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</si>
  <si>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</si>
  <si>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</si>
  <si>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</si>
  <si>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</si>
  <si>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</si>
  <si>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</si>
  <si>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</si>
  <si>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</si>
  <si>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</si>
  <si>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</si>
  <si>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</si>
  <si>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</si>
  <si>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</si>
  <si>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</si>
  <si>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</si>
  <si>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</si>
  <si>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</si>
  <si>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</si>
  <si>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</si>
  <si>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</si>
  <si>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</si>
  <si>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</si>
  <si>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</si>
  <si>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</si>
  <si>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</si>
  <si>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</si>
  <si>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</si>
  <si>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</si>
  <si>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</si>
  <si>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</si>
  <si>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</si>
  <si>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</si>
  <si>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</si>
  <si>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</si>
  <si>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</si>
  <si>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</si>
  <si>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</si>
  <si>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</si>
  <si>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</si>
  <si>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</si>
  <si>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</si>
  <si>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</si>
  <si>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</si>
  <si>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</si>
  <si>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</si>
  <si>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</si>
  <si>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</si>
  <si>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</si>
  <si>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</si>
  <si>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</si>
  <si>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</si>
  <si>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</si>
  <si>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</si>
  <si>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</si>
  <si>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</si>
  <si>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</si>
  <si>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</si>
  <si>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</si>
  <si>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</si>
  <si>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</si>
  <si>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</si>
  <si>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</si>
  <si>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</si>
  <si>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</si>
  <si>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</si>
  <si>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</si>
  <si>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</si>
  <si>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</si>
  <si>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</si>
  <si>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</si>
  <si>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</si>
  <si>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</si>
  <si>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</si>
  <si>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</si>
  <si>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</si>
  <si>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</si>
  <si>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</si>
  <si>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</si>
  <si>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</si>
  <si>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</si>
  <si>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</si>
  <si>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</si>
  <si>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</si>
  <si>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</si>
  <si>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</si>
  <si>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</si>
  <si>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</si>
  <si>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</si>
  <si>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</si>
  <si>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</si>
  <si>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</si>
  <si>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</si>
  <si>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</si>
  <si>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</si>
  <si>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</si>
  <si>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</si>
  <si>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</si>
  <si>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</si>
  <si>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</si>
  <si>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</si>
  <si>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</si>
  <si>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</si>
  <si>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</si>
  <si>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</si>
  <si>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</si>
  <si>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</si>
  <si>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</si>
  <si>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</si>
  <si>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</si>
  <si>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</si>
  <si>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</si>
  <si>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</si>
  <si>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</si>
  <si>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</si>
  <si>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</si>
  <si>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</si>
  <si>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</si>
  <si>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</si>
  <si>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</si>
  <si>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</si>
  <si>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</si>
  <si>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</si>
  <si>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</si>
  <si>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</si>
  <si>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</si>
  <si>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</si>
  <si>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</si>
  <si>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</si>
  <si>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</si>
  <si>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</si>
  <si>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</si>
  <si>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</si>
  <si>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</si>
  <si>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</si>
  <si>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</si>
  <si>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</si>
  <si>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</si>
  <si>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</si>
  <si>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</si>
  <si>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</si>
  <si>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</si>
  <si>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</si>
  <si>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</si>
  <si>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</si>
  <si>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</si>
  <si>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</si>
  <si>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</si>
  <si>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</si>
  <si>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</si>
  <si>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</si>
  <si>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</si>
  <si>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</si>
  <si>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</si>
  <si>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</si>
  <si>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</si>
  <si>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</si>
  <si>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</si>
  <si>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</si>
  <si>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</si>
  <si>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</si>
  <si>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</si>
  <si>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</si>
  <si>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</si>
  <si>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</si>
  <si>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</si>
  <si>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</si>
  <si>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</si>
  <si>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</si>
  <si>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</si>
  <si>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</si>
  <si>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</si>
  <si>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</si>
  <si>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</si>
  <si>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</si>
  <si>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</si>
  <si>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</si>
  <si>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</si>
  <si>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</si>
  <si>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</si>
  <si>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</si>
  <si>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</si>
  <si>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</si>
  <si>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</si>
  <si>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</si>
  <si>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</si>
  <si>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</si>
  <si>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</si>
  <si>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</si>
  <si>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</si>
  <si>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</si>
  <si>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</si>
  <si>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</si>
  <si>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</si>
  <si>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</si>
  <si>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</si>
  <si>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</si>
  <si>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</si>
  <si>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</si>
  <si>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</si>
  <si>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</si>
  <si>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</si>
  <si>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</si>
  <si>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</si>
  <si>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</si>
  <si>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</si>
  <si>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</si>
  <si>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</si>
  <si>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</si>
  <si>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</si>
  <si>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</si>
  <si>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</si>
  <si>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</si>
  <si>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</si>
  <si>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</si>
  <si>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</si>
  <si>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</si>
  <si>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</si>
  <si>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</si>
  <si>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</si>
  <si>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</si>
  <si>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</si>
  <si>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</si>
  <si>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</si>
  <si>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</si>
  <si>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</si>
  <si>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</si>
  <si>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</si>
  <si>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</si>
  <si>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</si>
  <si>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</si>
  <si>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</si>
  <si>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</si>
  <si>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</si>
  <si>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</si>
  <si>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</si>
  <si>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</si>
  <si>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</si>
  <si>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</si>
  <si>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</si>
  <si>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</si>
  <si>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</si>
  <si>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</si>
  <si>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</si>
  <si>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</si>
  <si>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</si>
  <si>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</si>
  <si>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</si>
  <si>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</si>
  <si>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</si>
  <si>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</si>
  <si>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</si>
  <si>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</si>
  <si>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</si>
  <si>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</si>
  <si>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</si>
  <si>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</si>
  <si>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</si>
  <si>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</si>
  <si>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</si>
  <si>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</si>
  <si>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</si>
  <si>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</si>
  <si>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</si>
  <si>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</si>
  <si>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</si>
  <si>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</si>
  <si>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</si>
  <si>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</si>
  <si>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</si>
  <si>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</si>
  <si>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</si>
  <si>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</si>
  <si>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</si>
  <si>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</si>
  <si>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</si>
  <si>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</si>
  <si>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</si>
  <si>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</si>
  <si>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</si>
  <si>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</si>
  <si>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</si>
  <si>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</si>
  <si>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</si>
  <si>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</si>
  <si>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</si>
  <si>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</si>
  <si>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</si>
  <si>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</si>
  <si>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</si>
  <si>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</si>
  <si>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</si>
  <si>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</si>
  <si>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</si>
  <si>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</si>
  <si>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</si>
  <si>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</si>
  <si>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</si>
  <si>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</si>
  <si>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</si>
  <si>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</si>
  <si>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</si>
  <si>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</si>
  <si>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</si>
  <si>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</si>
  <si>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</si>
  <si>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</si>
  <si>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</si>
  <si>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</si>
  <si>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</si>
  <si>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</si>
  <si>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</si>
  <si>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</si>
  <si>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</si>
  <si>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</si>
  <si>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</si>
  <si>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</si>
  <si>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</si>
  <si>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</si>
  <si>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</si>
  <si>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</si>
  <si>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</si>
  <si>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</si>
  <si>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</si>
  <si>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</si>
  <si>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</si>
  <si>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</si>
  <si>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</si>
  <si>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</si>
  <si>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</si>
  <si>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</si>
  <si>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</si>
  <si>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</si>
  <si>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</si>
  <si>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</si>
  <si>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</si>
  <si>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</si>
  <si>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</si>
  <si>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</si>
  <si>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</si>
  <si>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</si>
  <si>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</si>
  <si>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</si>
  <si>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</si>
  <si>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</si>
  <si>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</si>
  <si>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</si>
  <si>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</si>
  <si>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</si>
  <si>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</si>
  <si>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</si>
  <si>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</si>
  <si>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</si>
  <si>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</si>
  <si>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</si>
  <si>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</si>
  <si>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</si>
  <si>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</si>
  <si>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</si>
  <si>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</si>
  <si>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</si>
  <si>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</si>
  <si>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</si>
  <si>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</si>
  <si>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</si>
  <si>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</si>
  <si>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</si>
  <si>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</si>
  <si>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</si>
  <si>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</si>
  <si>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</si>
  <si>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</si>
  <si>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</si>
  <si>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</si>
  <si>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</si>
  <si>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</si>
  <si>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</si>
  <si>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</si>
  <si>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</si>
  <si>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</si>
  <si>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</si>
  <si>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</si>
  <si>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</si>
  <si>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</si>
  <si>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</si>
  <si>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</si>
  <si>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</si>
  <si>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</si>
  <si>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</si>
  <si>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</si>
  <si>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</si>
  <si>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</si>
  <si>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</si>
  <si>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</si>
  <si>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</si>
  <si>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</si>
  <si>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</si>
  <si>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</si>
  <si>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</si>
  <si>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</si>
  <si>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</si>
  <si>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</si>
  <si>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</si>
  <si>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</si>
  <si>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</si>
  <si>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</si>
  <si>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</si>
  <si>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</si>
  <si>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</si>
  <si>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</si>
  <si>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</si>
  <si>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</si>
  <si>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</si>
  <si>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</si>
  <si>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</si>
  <si>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</si>
  <si>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</si>
  <si>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</si>
  <si>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</si>
  <si>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</si>
  <si>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</si>
  <si>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</si>
  <si>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</si>
  <si>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</si>
  <si>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</si>
  <si>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</si>
  <si>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</si>
  <si>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</si>
  <si>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</si>
  <si>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</si>
  <si>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</si>
  <si>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</si>
  <si>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</si>
  <si>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</si>
  <si>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</si>
  <si>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</si>
  <si>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</si>
  <si>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</si>
  <si>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</si>
  <si>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</si>
  <si>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</si>
  <si>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</si>
  <si>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</si>
  <si>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</si>
  <si>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</si>
  <si>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</si>
  <si>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</si>
  <si>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</si>
  <si>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</si>
  <si>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</si>
  <si>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</si>
  <si>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</si>
  <si>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</si>
  <si>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</si>
  <si>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</si>
  <si>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</si>
  <si>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</si>
  <si>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</si>
  <si>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</si>
  <si>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</si>
  <si>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</si>
  <si>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</si>
  <si>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</si>
  <si>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</si>
  <si>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</si>
  <si>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</si>
  <si>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</si>
  <si>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</si>
  <si>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</si>
  <si>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</si>
  <si>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</si>
  <si>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</si>
  <si>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</si>
  <si>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</si>
  <si>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</si>
  <si>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</si>
  <si>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</si>
  <si>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</si>
  <si>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</si>
  <si>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</si>
  <si>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</si>
  <si>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</si>
  <si>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</si>
  <si>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</si>
  <si>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</si>
  <si>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</si>
  <si>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</si>
  <si>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</si>
  <si>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</si>
  <si>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</si>
  <si>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</si>
  <si>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</si>
  <si>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</si>
  <si>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</si>
  <si>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</si>
  <si>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</si>
  <si>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</si>
  <si>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</si>
  <si>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</si>
  <si>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</si>
  <si>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</si>
  <si>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</si>
  <si>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</si>
  <si>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</si>
  <si>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</si>
  <si>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</si>
  <si>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</si>
  <si>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</si>
  <si>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</si>
  <si>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</si>
  <si>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</si>
  <si>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</si>
  <si>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</si>
  <si>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</si>
  <si>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</si>
  <si>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</si>
  <si>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</si>
  <si>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</si>
  <si>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</si>
  <si>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</si>
  <si>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</si>
  <si>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</si>
  <si>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</si>
  <si>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</si>
  <si>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</si>
  <si>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</si>
  <si>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</si>
  <si>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</si>
  <si>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</si>
  <si>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</si>
  <si>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</si>
  <si>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</si>
  <si>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</si>
  <si>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</si>
  <si>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</si>
  <si>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</si>
  <si>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</si>
  <si>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</si>
  <si>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</si>
  <si>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</si>
  <si>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</si>
  <si>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</si>
  <si>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</si>
  <si>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</si>
  <si>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</si>
  <si>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</si>
  <si>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</si>
  <si>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</si>
  <si>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</si>
  <si>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</si>
  <si>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</si>
  <si>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</si>
  <si>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</si>
  <si>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</si>
  <si>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</si>
  <si>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</si>
  <si>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</si>
  <si>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</si>
  <si>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</si>
  <si>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</si>
  <si>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</si>
  <si>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</si>
  <si>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</si>
  <si>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</si>
  <si>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</si>
  <si>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</si>
  <si>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</si>
  <si>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</si>
  <si>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</si>
  <si>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</si>
  <si>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</si>
  <si>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</si>
  <si>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</si>
  <si>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</si>
  <si>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</si>
  <si>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</si>
  <si>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</si>
  <si>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</si>
  <si>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</si>
  <si>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</si>
  <si>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</si>
  <si>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</si>
  <si>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</si>
  <si>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</si>
  <si>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</si>
  <si>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</si>
  <si>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</si>
  <si>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</si>
  <si>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</si>
  <si>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</si>
  <si>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</si>
  <si>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</si>
  <si>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</si>
  <si>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</si>
  <si>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</si>
  <si>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</si>
  <si>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</si>
  <si>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</si>
  <si>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</si>
  <si>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</si>
  <si>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</si>
  <si>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</si>
  <si>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</si>
  <si>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</si>
  <si>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</si>
  <si>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</si>
  <si>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</si>
  <si>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</si>
  <si>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</si>
  <si>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</si>
  <si>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</si>
  <si>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</si>
  <si>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</si>
  <si>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</si>
  <si>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</si>
  <si>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</si>
  <si>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</si>
  <si>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</si>
  <si>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</si>
  <si>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</si>
  <si>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</si>
  <si>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</si>
  <si>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</si>
  <si>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</si>
  <si>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</si>
  <si>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</si>
  <si>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</si>
  <si>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</si>
  <si>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</si>
  <si>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</si>
  <si>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</si>
  <si>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</si>
  <si>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</si>
  <si>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</si>
  <si>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</si>
  <si>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</si>
  <si>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</si>
  <si>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</si>
  <si>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</si>
  <si>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</si>
  <si>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</si>
  <si>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</si>
  <si>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</si>
  <si>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</si>
  <si>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</si>
  <si>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</si>
  <si>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</si>
  <si>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</si>
  <si>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</si>
  <si>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</si>
  <si>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</si>
  <si>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</si>
  <si>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</si>
  <si>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</si>
  <si>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</si>
  <si>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</si>
  <si>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</si>
  <si>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</si>
  <si>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</si>
  <si>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</si>
  <si>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</si>
  <si>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</si>
  <si>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</si>
  <si>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</si>
  <si>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</si>
  <si>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</si>
  <si>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</si>
  <si>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</si>
  <si>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</si>
  <si>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</si>
  <si>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</si>
  <si>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</si>
  <si>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</si>
  <si>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</si>
  <si>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</si>
  <si>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</si>
  <si>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</si>
  <si>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</si>
  <si>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</si>
  <si>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</si>
  <si>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</si>
  <si>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</si>
  <si>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</si>
  <si>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</si>
  <si>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</si>
  <si>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</si>
  <si>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</si>
  <si>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</si>
  <si>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</si>
  <si>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</si>
  <si>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</si>
  <si>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</si>
  <si>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</si>
  <si>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</si>
  <si>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</si>
  <si>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</si>
  <si>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</si>
  <si>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</si>
  <si>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</si>
  <si>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</si>
  <si>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</si>
  <si>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</si>
  <si>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</si>
  <si>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</si>
  <si>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</si>
  <si>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</si>
  <si>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</si>
  <si>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</si>
  <si>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</si>
  <si>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</si>
  <si>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</si>
  <si>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</si>
  <si>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</si>
  <si>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</si>
  <si>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</si>
  <si>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</si>
  <si>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</si>
  <si>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</si>
  <si>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</si>
  <si>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</si>
  <si>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</si>
  <si>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</si>
  <si>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</si>
  <si>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</si>
  <si>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</si>
  <si>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</si>
  <si>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</si>
  <si>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</si>
  <si>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</si>
  <si>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</si>
  <si>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</si>
  <si>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</si>
  <si>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</si>
  <si>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</si>
  <si>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</si>
  <si>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</si>
  <si>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</si>
  <si>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</si>
  <si>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</si>
  <si>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</si>
  <si>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</si>
  <si>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</si>
  <si>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</si>
  <si>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</si>
  <si>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</si>
  <si>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</si>
  <si>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</si>
  <si>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</si>
  <si>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</si>
  <si>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</si>
  <si>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</si>
  <si>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</si>
  <si>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</si>
  <si>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</si>
  <si>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</si>
  <si>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</si>
  <si>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</si>
  <si>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</si>
  <si>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</si>
  <si>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</si>
  <si>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</si>
  <si>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</si>
  <si>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</si>
  <si>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</si>
  <si>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</si>
  <si>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</si>
  <si>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</si>
  <si>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</si>
  <si>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</si>
  <si>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</si>
  <si>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</si>
  <si>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</si>
  <si>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</si>
  <si>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</si>
  <si>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</si>
  <si>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</si>
  <si>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</si>
  <si>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</si>
  <si>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</si>
  <si>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</si>
  <si>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</si>
  <si>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</si>
  <si>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</si>
  <si>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</si>
  <si>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</si>
  <si>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</si>
  <si>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</si>
  <si>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</si>
  <si>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</si>
  <si>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</si>
  <si>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</si>
  <si>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</si>
  <si>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</si>
  <si>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</si>
  <si>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</si>
  <si>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</si>
  <si>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</si>
  <si>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</si>
  <si>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</si>
  <si>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</si>
  <si>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</si>
  <si>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</si>
  <si>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</si>
  <si>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</si>
  <si>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</si>
  <si>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</si>
  <si>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</si>
  <si>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</si>
  <si>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</si>
  <si>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</si>
  <si>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</si>
  <si>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</si>
  <si>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</si>
  <si>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</si>
  <si>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</si>
  <si>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</si>
  <si>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</si>
  <si>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</si>
  <si>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</si>
  <si>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</si>
  <si>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</si>
  <si>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</si>
  <si>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</si>
  <si>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</si>
  <si>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</si>
  <si>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</si>
  <si>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</si>
  <si>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</si>
  <si>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</si>
  <si>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</si>
  <si>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</si>
  <si>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</si>
  <si>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</si>
  <si>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</si>
  <si>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</si>
  <si>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</si>
  <si>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</si>
  <si>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</si>
  <si>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</si>
  <si>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</si>
  <si>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</si>
  <si>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</si>
  <si>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</si>
  <si>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</si>
  <si>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</si>
  <si>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</si>
  <si>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</si>
  <si>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</si>
  <si>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</si>
  <si>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</si>
  <si>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</si>
  <si>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</si>
  <si>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</si>
  <si>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</si>
  <si>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</si>
  <si>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</si>
  <si>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</si>
  <si>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</si>
  <si>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</si>
  <si>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</si>
  <si>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</si>
  <si>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</si>
  <si>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</si>
  <si>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</si>
  <si>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</si>
  <si>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</si>
  <si>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</si>
  <si>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</si>
  <si>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</si>
  <si>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</si>
  <si>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</si>
  <si>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</si>
  <si>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</si>
  <si>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</si>
  <si>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</si>
  <si>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</si>
  <si>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</si>
  <si>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</si>
  <si>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</si>
  <si>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</si>
  <si>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</si>
  <si>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</si>
  <si>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</si>
  <si>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</si>
  <si>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</si>
  <si>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</si>
  <si>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</si>
  <si>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</si>
  <si>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</si>
  <si>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</si>
  <si>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</si>
  <si>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</si>
  <si>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</si>
  <si>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</si>
  <si>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</si>
  <si>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</si>
  <si>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</si>
  <si>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</si>
  <si>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</si>
  <si>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</si>
  <si>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</si>
  <si>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</si>
  <si>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</si>
  <si>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</si>
  <si>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</si>
  <si>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</si>
  <si>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</si>
  <si>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</si>
  <si>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</si>
  <si>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</si>
  <si>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</si>
  <si>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</si>
  <si>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</si>
  <si>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</si>
  <si>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</si>
  <si>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</si>
  <si>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</si>
  <si>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</si>
  <si>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</si>
  <si>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</si>
  <si>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</si>
  <si>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</si>
  <si>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</si>
  <si>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</si>
  <si>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</si>
  <si>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</si>
  <si>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</si>
  <si>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</si>
  <si>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</si>
  <si>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</si>
  <si>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</si>
  <si>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</si>
  <si>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</si>
  <si>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</si>
  <si>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</si>
  <si>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</si>
  <si>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</si>
  <si>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</si>
  <si>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</si>
  <si>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</si>
  <si>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</si>
  <si>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</si>
  <si>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</si>
  <si>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</si>
  <si>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</si>
  <si>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</si>
  <si>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</si>
  <si>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</si>
  <si>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</si>
  <si>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</si>
  <si>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</si>
  <si>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</si>
  <si>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</si>
  <si>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</si>
  <si>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</si>
  <si>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</si>
  <si>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</si>
  <si>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</si>
  <si>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</si>
  <si>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</si>
  <si>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</si>
  <si>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</si>
  <si>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</si>
  <si>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</si>
  <si>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</si>
  <si>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</si>
  <si>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</si>
  <si>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</si>
  <si>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</si>
  <si>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</si>
  <si>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</si>
  <si>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</si>
  <si>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</si>
  <si>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</si>
  <si>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</si>
  <si>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</si>
  <si>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</si>
  <si>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</si>
  <si>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</si>
  <si>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</si>
  <si>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</si>
  <si>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</si>
  <si>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</si>
  <si>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</si>
  <si>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</si>
  <si>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</si>
  <si>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</si>
  <si>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</si>
  <si>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</si>
  <si>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</si>
  <si>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</si>
  <si>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</si>
  <si>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</si>
  <si>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</si>
  <si>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</si>
  <si>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</si>
  <si>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</si>
  <si>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</si>
  <si>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</si>
  <si>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</si>
  <si>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</si>
  <si>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</si>
  <si>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</si>
  <si>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</si>
  <si>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</si>
  <si>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</si>
  <si>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</si>
  <si>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</si>
  <si>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</si>
  <si>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</si>
  <si>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</si>
  <si>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</si>
  <si>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</si>
  <si>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</si>
  <si>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</si>
  <si>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</si>
  <si>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</si>
  <si>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</si>
  <si>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</si>
  <si>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</si>
  <si>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</si>
  <si>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</si>
  <si>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</si>
  <si>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</si>
  <si>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</si>
  <si>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</si>
  <si>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</si>
  <si>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</si>
  <si>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</si>
  <si>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</si>
  <si>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</si>
  <si>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</si>
  <si>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</si>
  <si>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</si>
  <si>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</si>
  <si>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</si>
  <si>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</si>
  <si>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</si>
  <si>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</si>
  <si>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</si>
  <si>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</si>
  <si>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</si>
  <si>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</si>
  <si>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</si>
  <si>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</si>
  <si>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</si>
  <si>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</si>
  <si>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</si>
  <si>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</si>
  <si>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</si>
  <si>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</si>
  <si>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</si>
  <si>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</si>
  <si>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</si>
  <si>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</si>
  <si>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</si>
  <si>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</si>
  <si>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</si>
  <si>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</si>
  <si>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</si>
  <si>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</si>
  <si>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</si>
  <si>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</si>
  <si>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</si>
  <si>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</si>
  <si>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</si>
  <si>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</si>
  <si>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</si>
  <si>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</si>
  <si>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</si>
  <si>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</si>
  <si>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</si>
  <si>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</si>
  <si>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</si>
  <si>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</si>
  <si>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</si>
  <si>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</si>
  <si>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</si>
  <si>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</si>
  <si>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</si>
  <si>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</si>
  <si>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</si>
  <si>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</si>
  <si>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</si>
  <si>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</si>
  <si>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</si>
  <si>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</si>
  <si>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</si>
  <si>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</si>
  <si>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</si>
  <si>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</si>
  <si>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</si>
  <si>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</si>
  <si>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</si>
  <si>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</si>
  <si>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</si>
  <si>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</si>
  <si>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</si>
  <si>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</si>
  <si>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</si>
  <si>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</si>
  <si>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</si>
  <si>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</si>
  <si>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</si>
  <si>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</si>
  <si>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</si>
  <si>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</si>
  <si>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</si>
  <si>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</si>
  <si>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</si>
  <si>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</si>
  <si>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</si>
  <si>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</si>
  <si>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</si>
  <si>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</si>
  <si>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</si>
  <si>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</si>
  <si>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</si>
  <si>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</si>
  <si>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</si>
  <si>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</si>
  <si>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</si>
  <si>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</si>
  <si>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</si>
  <si>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</si>
  <si>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</si>
  <si>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</si>
  <si>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</si>
  <si>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</si>
  <si>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</si>
  <si>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</si>
  <si>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</si>
  <si>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</si>
  <si>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</si>
  <si>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</si>
  <si>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</si>
  <si>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</si>
  <si>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</si>
  <si>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</si>
  <si>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</si>
  <si>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</si>
  <si>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</si>
  <si>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</si>
  <si>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</si>
  <si>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</si>
  <si>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</si>
  <si>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</si>
  <si>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</si>
  <si>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</si>
  <si>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</si>
  <si>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</si>
  <si>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</si>
  <si>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</si>
  <si>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</si>
  <si>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</si>
  <si>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</si>
  <si>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</si>
  <si>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</si>
  <si>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</si>
  <si>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</si>
  <si>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</si>
  <si>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</si>
  <si>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</si>
  <si>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</si>
  <si>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</si>
  <si>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</si>
  <si>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</si>
  <si>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</si>
  <si>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</si>
  <si>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</si>
  <si>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</si>
  <si>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</si>
  <si>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</si>
  <si>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</si>
  <si>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</si>
  <si>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</si>
  <si>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</si>
  <si>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</si>
  <si>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</si>
  <si>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</si>
  <si>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</si>
  <si>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</si>
  <si>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</si>
  <si>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</si>
  <si>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</si>
  <si>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</si>
  <si>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</si>
  <si>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</si>
  <si>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</si>
  <si>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</si>
  <si>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</si>
  <si>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</si>
  <si>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</si>
  <si>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</si>
  <si>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</si>
  <si>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</si>
  <si>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</si>
  <si>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</si>
  <si>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</si>
  <si>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</si>
  <si>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</si>
  <si>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</si>
  <si>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</si>
  <si>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</si>
  <si>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</si>
  <si>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</si>
  <si>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</si>
  <si>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</si>
  <si>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</si>
  <si>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</si>
  <si>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</si>
  <si>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</si>
  <si>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</si>
  <si>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</si>
  <si>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</si>
  <si>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</si>
  <si>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</si>
  <si>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</si>
  <si>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</si>
  <si>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</si>
  <si>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</si>
  <si>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</si>
  <si>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</si>
  <si>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</si>
  <si>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</si>
  <si>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</si>
  <si>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</si>
  <si>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</si>
  <si>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</si>
  <si>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</si>
  <si>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</si>
  <si>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</si>
  <si>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</si>
  <si>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</si>
  <si>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</si>
  <si>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</si>
  <si>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</si>
  <si>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</si>
  <si>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</si>
  <si>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</si>
  <si>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</si>
  <si>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</si>
  <si>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</si>
  <si>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</si>
  <si>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</si>
  <si>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</si>
  <si>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</si>
  <si>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</si>
  <si>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</si>
  <si>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</si>
  <si>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</si>
  <si>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</si>
  <si>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</si>
  <si>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</si>
  <si>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</si>
  <si>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</si>
  <si>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</si>
  <si>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</si>
  <si>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</si>
  <si>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</si>
  <si>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</si>
  <si>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</si>
  <si>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</si>
  <si>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</si>
  <si>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</si>
  <si>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</si>
  <si>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</si>
  <si>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</si>
  <si>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</si>
  <si>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</si>
  <si>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</si>
  <si>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</si>
  <si>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</si>
  <si>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</si>
  <si>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</si>
  <si>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</si>
  <si>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</si>
  <si>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</si>
  <si>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</si>
  <si>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</si>
  <si>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</si>
  <si>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</si>
  <si>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</si>
  <si>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</si>
  <si>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</si>
  <si>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</si>
  <si>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</si>
  <si>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</si>
  <si>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</si>
  <si>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</si>
  <si>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</si>
  <si>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</si>
  <si>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</si>
  <si>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</si>
  <si>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</si>
  <si>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</si>
  <si>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</si>
  <si>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</si>
  <si>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</si>
  <si>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</si>
  <si>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</si>
  <si>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</si>
  <si>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</si>
  <si>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</si>
  <si>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</si>
  <si>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</si>
  <si>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</si>
  <si>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</si>
  <si>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</si>
  <si>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</si>
  <si>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</si>
  <si>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</si>
  <si>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</si>
  <si>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</si>
  <si>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</si>
  <si>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</si>
  <si>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</si>
  <si>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</si>
  <si>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</si>
  <si>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</si>
  <si>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</si>
  <si>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</si>
  <si>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</si>
  <si>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</si>
  <si>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</si>
  <si>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</si>
  <si>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</si>
  <si>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</si>
  <si>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</si>
  <si>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</si>
  <si>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</si>
  <si>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</si>
  <si>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</si>
  <si>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</si>
  <si>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</si>
  <si>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</si>
  <si>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</si>
  <si>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</si>
  <si>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</si>
  <si>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</si>
  <si>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</si>
  <si>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</si>
  <si>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</si>
  <si>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</si>
  <si>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</si>
  <si>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</si>
  <si>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</si>
  <si>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</si>
  <si>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</si>
  <si>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</si>
  <si>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</si>
  <si>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</si>
  <si>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</si>
  <si>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</si>
  <si>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</si>
  <si>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</si>
  <si>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</si>
  <si>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</si>
  <si>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</si>
  <si>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</si>
  <si>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</si>
  <si>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</si>
  <si>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</si>
  <si>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</si>
  <si>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</si>
  <si>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</si>
  <si>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</si>
  <si>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</si>
  <si>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</si>
  <si>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</si>
  <si>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</si>
  <si>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</si>
  <si>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</si>
  <si>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</si>
  <si>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</si>
  <si>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</si>
  <si>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</si>
  <si>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</si>
  <si>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</si>
  <si>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</si>
  <si>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</si>
  <si>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</si>
  <si>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</si>
  <si>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</si>
  <si>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</si>
  <si>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</si>
  <si>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</si>
  <si>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</si>
  <si>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</si>
  <si>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</si>
  <si>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</si>
  <si>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</si>
  <si>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</si>
  <si>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</si>
  <si>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</si>
  <si>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</si>
  <si>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</si>
  <si>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</si>
  <si>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</si>
  <si>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</si>
  <si>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</si>
  <si>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</si>
  <si>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</si>
  <si>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</si>
  <si>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</si>
  <si>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</si>
  <si>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</si>
  <si>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</si>
  <si>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</si>
  <si>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</si>
  <si>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</si>
  <si>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</si>
  <si>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</si>
  <si>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</si>
  <si>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</si>
  <si>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</si>
  <si>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</si>
  <si>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</si>
  <si>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</si>
  <si>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</si>
  <si>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</si>
  <si>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</si>
  <si>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</si>
  <si>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</si>
  <si>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</si>
  <si>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</si>
  <si>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</si>
  <si>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</si>
  <si>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</si>
  <si>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</si>
  <si>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</si>
  <si>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</si>
  <si>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</si>
  <si>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</si>
  <si>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</si>
  <si>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</si>
  <si>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</si>
  <si>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</si>
  <si>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</si>
  <si>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</si>
  <si>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</si>
  <si>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</si>
  <si>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</si>
  <si>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</si>
  <si>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</si>
  <si>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</si>
  <si>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</si>
  <si>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</si>
  <si>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</si>
  <si>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</si>
  <si>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</si>
  <si>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</si>
  <si>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</si>
  <si>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</si>
  <si>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</si>
  <si>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</si>
  <si>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</si>
  <si>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</si>
  <si>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</si>
  <si>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</si>
  <si>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</si>
  <si>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</si>
  <si>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</si>
  <si>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</si>
  <si>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</si>
  <si>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</si>
  <si>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</si>
  <si>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</si>
  <si>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</si>
  <si>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</si>
  <si>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</si>
  <si>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</si>
  <si>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</si>
  <si>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</si>
  <si>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</si>
  <si>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</si>
  <si>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</si>
  <si>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</si>
  <si>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</si>
  <si>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</si>
  <si>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</si>
  <si>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</si>
  <si>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</si>
  <si>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</si>
  <si>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</si>
  <si>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</si>
  <si>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</si>
  <si>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</si>
  <si>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</si>
  <si>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</si>
  <si>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</si>
  <si>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</si>
  <si>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</si>
  <si>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</si>
  <si>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</si>
  <si>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</si>
  <si>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</si>
  <si>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</si>
  <si>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</si>
  <si>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</si>
  <si>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</si>
  <si>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</si>
  <si>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</si>
  <si>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</si>
  <si>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</si>
  <si>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</si>
  <si>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</si>
  <si>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</si>
  <si>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</si>
  <si>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</si>
  <si>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</si>
  <si>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</si>
  <si>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</si>
  <si>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</si>
  <si>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</si>
  <si>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</si>
  <si>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</si>
  <si>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</si>
  <si>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</si>
  <si>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</si>
  <si>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</si>
  <si>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</si>
  <si>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</si>
  <si>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</si>
  <si>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</si>
  <si>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</si>
  <si>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</si>
  <si>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</si>
  <si>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</si>
  <si>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</si>
  <si>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</si>
  <si>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</si>
  <si>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</si>
  <si>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</si>
  <si>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</si>
  <si>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</si>
  <si>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</si>
  <si>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</si>
  <si>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</si>
  <si>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</si>
  <si>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</si>
  <si>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</si>
  <si>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</si>
  <si>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</si>
  <si>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</si>
  <si>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</si>
  <si>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</si>
  <si>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</si>
  <si>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</si>
  <si>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</si>
  <si>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</si>
  <si>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</si>
  <si>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</si>
  <si>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</si>
  <si>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</si>
  <si>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</si>
  <si>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</si>
  <si>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</si>
  <si>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</si>
  <si>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</si>
  <si>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</si>
  <si>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</si>
  <si>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</si>
  <si>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</si>
  <si>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</si>
  <si>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</si>
  <si>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</si>
  <si>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</si>
  <si>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</si>
  <si>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</si>
  <si>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</si>
  <si>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</si>
  <si>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</si>
  <si>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</si>
  <si>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</si>
  <si>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</si>
  <si>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</si>
  <si>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</si>
  <si>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</si>
  <si>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</si>
  <si>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</si>
  <si>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</si>
  <si>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</si>
  <si>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</si>
  <si>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</si>
  <si>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</si>
  <si>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</si>
  <si>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</si>
  <si>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</si>
  <si>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</si>
  <si>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</si>
  <si>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</si>
  <si>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</si>
  <si>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</si>
  <si>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</si>
  <si>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</si>
  <si>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</si>
  <si>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</si>
  <si>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</si>
  <si>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</si>
  <si>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</si>
  <si>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</si>
  <si>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</si>
  <si>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</si>
  <si>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</si>
  <si>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</si>
  <si>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</si>
  <si>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</si>
  <si>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</si>
  <si>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</si>
  <si>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</si>
  <si>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</si>
  <si>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</si>
  <si>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</si>
  <si>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</si>
  <si>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</si>
  <si>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</si>
  <si>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</si>
  <si>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</si>
  <si>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</si>
  <si>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</si>
  <si>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</si>
  <si>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</si>
  <si>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</si>
  <si>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</si>
  <si>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</si>
  <si>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</si>
  <si>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</si>
  <si>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</si>
  <si>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</si>
  <si>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</si>
  <si>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</si>
  <si>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</si>
  <si>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</si>
  <si>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</si>
  <si>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</si>
  <si>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</si>
  <si>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</si>
  <si>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</si>
  <si>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</si>
  <si>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</si>
  <si>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</si>
  <si>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</si>
  <si>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</si>
  <si>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</si>
  <si>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</si>
  <si>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</si>
  <si>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</si>
  <si>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</si>
  <si>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</si>
  <si>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</si>
  <si>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</si>
  <si>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</si>
  <si>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</si>
  <si>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</si>
  <si>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</si>
  <si>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</si>
  <si>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</si>
  <si>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</si>
  <si>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</si>
  <si>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</si>
  <si>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</si>
  <si>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</si>
  <si>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</si>
  <si>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</si>
  <si>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</si>
  <si>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</si>
  <si>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</si>
  <si>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</si>
  <si>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</si>
  <si>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</si>
  <si>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</si>
  <si>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</si>
  <si>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</si>
  <si>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</si>
  <si>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</si>
  <si>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</si>
  <si>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</si>
  <si>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</si>
  <si>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</si>
  <si>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</si>
  <si>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</si>
  <si>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</si>
  <si>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</si>
  <si>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</si>
  <si>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</si>
  <si>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</si>
  <si>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</si>
  <si>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</si>
  <si>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</si>
  <si>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</si>
  <si>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</si>
  <si>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</si>
  <si>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</si>
  <si>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</si>
  <si>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</si>
  <si>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</si>
  <si>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</si>
  <si>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</si>
  <si>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</si>
  <si>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</si>
  <si>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</si>
  <si>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</si>
  <si>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</si>
  <si>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</si>
  <si>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</si>
  <si>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</si>
  <si>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</si>
  <si>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</si>
  <si>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</si>
  <si>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</si>
  <si>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</si>
  <si>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</si>
  <si>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</si>
  <si>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</si>
  <si>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</si>
  <si>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</si>
  <si>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</si>
  <si>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</si>
  <si>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</si>
  <si>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</si>
  <si>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</si>
  <si>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</si>
  <si>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</si>
  <si>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</si>
  <si>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</si>
  <si>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</si>
  <si>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</si>
  <si>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</si>
  <si>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</si>
  <si>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</si>
  <si>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</si>
  <si>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</si>
  <si>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</si>
  <si>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</si>
  <si>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</si>
  <si>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</si>
  <si>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</si>
  <si>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</si>
  <si>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</si>
  <si>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</si>
  <si>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</si>
  <si>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</si>
  <si>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</si>
  <si>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</si>
  <si>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</si>
  <si>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</si>
  <si>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</si>
  <si>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</si>
  <si>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</si>
  <si>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</si>
  <si>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</si>
  <si>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</si>
  <si>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</si>
  <si>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</si>
  <si>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</si>
  <si>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</si>
  <si>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</si>
  <si>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</si>
  <si>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</si>
  <si>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</si>
  <si>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</si>
  <si>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</si>
  <si>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</si>
  <si>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</si>
  <si>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</si>
  <si>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</si>
  <si>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</si>
  <si>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</si>
  <si>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</si>
  <si>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</si>
  <si>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</si>
  <si>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</si>
  <si>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</si>
  <si>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</si>
  <si>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</si>
  <si>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</si>
  <si>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</si>
  <si>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</si>
  <si>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</si>
  <si>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</si>
  <si>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</si>
  <si>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</si>
  <si>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</si>
  <si>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</si>
  <si>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</si>
  <si>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</si>
  <si>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</si>
  <si>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</si>
  <si>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</si>
  <si>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</si>
  <si>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</si>
  <si>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</si>
  <si>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</si>
  <si>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</si>
  <si>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</si>
  <si>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</si>
  <si>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</si>
  <si>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</si>
  <si>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</si>
  <si>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</si>
  <si>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</si>
  <si>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</si>
  <si>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</si>
  <si>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</si>
  <si>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</si>
  <si>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</si>
  <si>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</si>
  <si>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</si>
  <si>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</si>
  <si>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</si>
  <si>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</si>
  <si>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</si>
  <si>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</si>
  <si>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</si>
  <si>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</si>
  <si>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</si>
  <si>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</si>
  <si>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</si>
  <si>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</si>
  <si>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</si>
  <si>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</si>
  <si>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</si>
  <si>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</si>
  <si>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</si>
  <si>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</si>
  <si>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</si>
  <si>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</si>
  <si>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</si>
  <si>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</si>
  <si>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</si>
  <si>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</si>
  <si>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</si>
  <si>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</si>
  <si>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</si>
  <si>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</si>
  <si>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</si>
  <si>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</si>
  <si>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</si>
  <si>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</si>
  <si>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</si>
  <si>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</si>
  <si>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</si>
  <si>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</si>
  <si>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</si>
  <si>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</si>
  <si>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</si>
  <si>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</si>
  <si>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</si>
  <si>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</si>
  <si>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</si>
  <si>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</si>
  <si>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</si>
  <si>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</si>
  <si>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</si>
  <si>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</si>
  <si>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</si>
  <si>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</si>
  <si>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</si>
  <si>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</si>
  <si>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</si>
  <si>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</si>
  <si>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</si>
  <si>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</si>
  <si>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</si>
  <si>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</si>
  <si>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</si>
  <si>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</si>
  <si>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</si>
  <si>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</si>
  <si>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</si>
  <si>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</si>
  <si>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</si>
  <si>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</si>
  <si>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</si>
  <si>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</si>
  <si>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</si>
  <si>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</si>
  <si>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</si>
  <si>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</si>
  <si>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</si>
  <si>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</si>
  <si>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</si>
  <si>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</si>
  <si>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</si>
  <si>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</si>
  <si>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</si>
  <si>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</si>
  <si>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</si>
  <si>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</si>
  <si>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</si>
  <si>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</si>
  <si>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</si>
  <si>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</si>
  <si>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</si>
  <si>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</si>
  <si>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</si>
  <si>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</si>
  <si>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</si>
  <si>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</si>
  <si>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</si>
  <si>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</si>
  <si>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</si>
  <si>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</si>
  <si>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</si>
  <si>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</si>
  <si>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</si>
  <si>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</si>
  <si>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</si>
  <si>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</si>
  <si>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</si>
  <si>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</si>
  <si>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</si>
  <si>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</si>
  <si>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</si>
  <si>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</si>
  <si>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</si>
  <si>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</si>
  <si>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</si>
  <si>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</si>
  <si>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</si>
  <si>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</si>
  <si>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</si>
  <si>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</si>
  <si>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</si>
  <si>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</si>
  <si>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</si>
  <si>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</si>
  <si>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</si>
  <si>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</si>
  <si>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</si>
  <si>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</si>
  <si>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</si>
  <si>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</si>
  <si>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</si>
  <si>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</si>
  <si>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</si>
  <si>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</si>
  <si>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</si>
  <si>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</si>
  <si>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</si>
  <si>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</si>
  <si>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</si>
  <si>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</si>
  <si>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</si>
  <si>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</si>
  <si>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</si>
  <si>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</si>
  <si>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</si>
  <si>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</si>
  <si>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</si>
  <si>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</si>
  <si>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</si>
  <si>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</si>
  <si>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</si>
  <si>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</si>
  <si>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</si>
  <si>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</si>
  <si>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</si>
  <si>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</si>
  <si>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</si>
  <si>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</si>
  <si>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</si>
  <si>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</si>
  <si>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</si>
  <si>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</si>
  <si>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</si>
  <si>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</si>
  <si>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</si>
  <si>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</si>
  <si>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</si>
  <si>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</si>
  <si>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</si>
  <si>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</si>
  <si>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</si>
  <si>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</si>
  <si>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</si>
  <si>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</si>
  <si>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</si>
  <si>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</si>
  <si>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</si>
  <si>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</si>
  <si>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</si>
  <si>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</si>
  <si>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</si>
  <si>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</si>
  <si>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</si>
  <si>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</si>
  <si>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</si>
  <si>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</si>
  <si>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</si>
  <si>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</si>
  <si>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</si>
  <si>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</si>
  <si>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</si>
  <si>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</si>
  <si>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</si>
  <si>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</si>
  <si>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</si>
  <si>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</si>
  <si>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</si>
  <si>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</si>
  <si>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</si>
  <si>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</si>
  <si>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</si>
  <si>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</si>
  <si>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</si>
  <si>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</si>
  <si>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</si>
  <si>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</si>
  <si>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</si>
  <si>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</si>
  <si>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</si>
  <si>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</si>
  <si>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</si>
  <si>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</si>
  <si>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</si>
  <si>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</si>
  <si>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</si>
  <si>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</si>
  <si>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</si>
  <si>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</si>
  <si>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</si>
  <si>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</si>
  <si>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</si>
  <si>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</si>
  <si>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</si>
  <si>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</si>
  <si>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</si>
  <si>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</si>
  <si>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</si>
  <si>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</si>
  <si>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</si>
  <si>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</si>
  <si>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</si>
  <si>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</si>
  <si>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</si>
  <si>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</si>
  <si>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</si>
  <si>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</si>
  <si>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</si>
  <si>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</si>
  <si>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</si>
  <si>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</si>
  <si>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</si>
  <si>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</si>
  <si>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</si>
  <si>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</si>
  <si>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</si>
  <si>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</si>
  <si>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</si>
  <si>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</si>
  <si>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</si>
  <si>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</si>
  <si>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</si>
  <si>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</si>
  <si>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</si>
  <si>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</si>
  <si>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</si>
  <si>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</si>
  <si>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</si>
  <si>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</si>
  <si>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</si>
  <si>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</si>
  <si>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</si>
  <si>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</si>
  <si>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</si>
  <si>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</si>
  <si>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</si>
  <si>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</si>
  <si>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</si>
  <si>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</si>
  <si>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</si>
  <si>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</si>
  <si>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</si>
  <si>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</si>
  <si>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</si>
  <si>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</si>
  <si>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</si>
  <si>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</si>
  <si>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</si>
  <si>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</si>
  <si>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</si>
  <si>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</si>
  <si>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</si>
  <si>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</si>
  <si>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</si>
  <si>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</si>
  <si>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</si>
  <si>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</si>
  <si>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</si>
  <si>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</si>
  <si>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</si>
  <si>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</si>
  <si>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</si>
  <si>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</si>
  <si>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</si>
  <si>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</si>
  <si>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</si>
  <si>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</si>
  <si>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</si>
  <si>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</si>
  <si>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</si>
  <si>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</si>
  <si>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</si>
  <si>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</si>
  <si>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</si>
  <si>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</si>
  <si>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</si>
  <si>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</si>
  <si>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</si>
  <si>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</si>
  <si>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</si>
  <si>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</si>
  <si>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</si>
  <si>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</si>
  <si>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</si>
  <si>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</si>
  <si>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</si>
  <si>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</si>
  <si>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</si>
  <si>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</si>
  <si>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</si>
  <si>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</si>
  <si>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</si>
  <si>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</si>
  <si>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</si>
  <si>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</si>
  <si>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</si>
  <si>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</si>
  <si>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</si>
  <si>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</si>
  <si>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</si>
  <si>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</si>
  <si>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</si>
  <si>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</si>
  <si>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</si>
  <si>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</si>
  <si>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</si>
  <si>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</si>
  <si>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</si>
  <si>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</si>
  <si>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</si>
  <si>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</si>
  <si>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</si>
  <si>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</si>
  <si>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</si>
  <si>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</si>
  <si>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</si>
  <si>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</si>
  <si>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</si>
  <si>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</si>
  <si>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</si>
  <si>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</si>
  <si>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</si>
  <si>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</si>
  <si>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</si>
  <si>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</si>
  <si>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</si>
  <si>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</si>
  <si>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</si>
  <si>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</si>
  <si>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</si>
  <si>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</si>
  <si>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</si>
  <si>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</si>
  <si>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</si>
  <si>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</si>
  <si>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</si>
  <si>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</si>
  <si>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</si>
  <si>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</si>
  <si>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</si>
  <si>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</si>
  <si>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</si>
  <si>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</si>
  <si>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</si>
  <si>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</si>
  <si>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</si>
  <si>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</si>
  <si>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</si>
  <si>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</si>
  <si>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</si>
  <si>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</si>
  <si>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</si>
  <si>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</si>
  <si>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</si>
  <si>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</si>
  <si>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</si>
  <si>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</si>
  <si>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</si>
  <si>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</si>
  <si>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</si>
  <si>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</si>
  <si>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</si>
  <si>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</si>
  <si>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</si>
  <si>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</si>
  <si>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</si>
  <si>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</si>
  <si>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</si>
  <si>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</si>
  <si>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</si>
  <si>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</si>
  <si>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</si>
  <si>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</si>
  <si>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</si>
  <si>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</si>
  <si>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</si>
  <si>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</si>
  <si>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</si>
  <si>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</si>
  <si>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</si>
  <si>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</si>
  <si>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</si>
  <si>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</si>
  <si>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</si>
  <si>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</si>
  <si>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</si>
  <si>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</si>
  <si>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</si>
  <si>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</si>
  <si>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</si>
  <si>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</si>
  <si>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</si>
  <si>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</si>
  <si>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</si>
  <si>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</si>
  <si>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</si>
  <si>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</si>
  <si>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</si>
  <si>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</si>
  <si>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</si>
  <si>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</si>
  <si>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</si>
  <si>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</si>
  <si>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</si>
  <si>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</si>
  <si>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</si>
  <si>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</si>
  <si>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</si>
  <si>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</si>
  <si>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</si>
  <si>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</si>
  <si>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</si>
  <si>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</si>
  <si>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</si>
  <si>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</si>
  <si>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</si>
  <si>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</si>
  <si>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</si>
  <si>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</si>
  <si>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</si>
  <si>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</si>
  <si>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</si>
  <si>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</si>
  <si>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</si>
  <si>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</si>
  <si>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</si>
  <si>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</si>
  <si>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</si>
  <si>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</si>
  <si>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</si>
  <si>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</si>
  <si>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</si>
  <si>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</si>
  <si>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</si>
  <si>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</si>
  <si>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</si>
  <si>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</si>
  <si>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</si>
  <si>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</si>
  <si>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</si>
  <si>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</si>
  <si>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</si>
  <si>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</si>
  <si>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</si>
  <si>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</si>
  <si>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</si>
  <si>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</si>
  <si>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</si>
  <si>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</si>
  <si>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</si>
  <si>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</si>
  <si>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</si>
  <si>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</si>
  <si>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</si>
  <si>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</si>
  <si>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</si>
  <si>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</si>
  <si>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</si>
  <si>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</si>
  <si>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</si>
  <si>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</si>
  <si>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</si>
  <si>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</si>
  <si>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</si>
  <si>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</si>
  <si>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</si>
  <si>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</si>
  <si>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</si>
  <si>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</si>
  <si>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</si>
  <si>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</si>
  <si>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</si>
  <si>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</si>
  <si>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</si>
  <si>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</si>
  <si>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</si>
  <si>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</si>
  <si>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</si>
  <si>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</si>
  <si>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</si>
  <si>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</si>
  <si>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</si>
  <si>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</si>
  <si>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</si>
  <si>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</si>
  <si>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</si>
  <si>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</si>
  <si>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</si>
  <si>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</si>
  <si>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</si>
  <si>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</si>
  <si>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</si>
  <si>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</si>
  <si>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</si>
  <si>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</si>
  <si>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</si>
  <si>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</si>
  <si>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</si>
  <si>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</si>
  <si>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</si>
  <si>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</si>
  <si>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</si>
  <si>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</si>
  <si>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</si>
  <si>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</si>
  <si>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</si>
  <si>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</si>
  <si>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</si>
  <si>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</si>
  <si>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</si>
  <si>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</si>
  <si>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</si>
  <si>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</si>
  <si>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</si>
  <si>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</si>
  <si>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</si>
  <si>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</si>
  <si>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</si>
  <si>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</si>
  <si>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</si>
  <si>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</si>
  <si>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</si>
  <si>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</si>
  <si>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</si>
  <si>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</si>
  <si>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</si>
  <si>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</si>
  <si>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</si>
  <si>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</si>
  <si>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</si>
  <si>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</si>
  <si>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</si>
  <si>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</si>
  <si>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</si>
  <si>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</si>
  <si>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</si>
  <si>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</si>
  <si>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</si>
  <si>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</si>
  <si>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</si>
  <si>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</si>
  <si>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</si>
  <si>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</si>
  <si>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</si>
  <si>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</si>
  <si>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</si>
  <si>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</si>
  <si>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</si>
  <si>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</si>
  <si>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</si>
  <si>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</si>
  <si>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</si>
  <si>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</si>
  <si>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</si>
  <si>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</si>
  <si>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</si>
  <si>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</si>
  <si>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</si>
  <si>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</si>
  <si>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</si>
  <si>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</si>
  <si>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</si>
  <si>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</si>
  <si>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</si>
  <si>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</si>
  <si>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</si>
  <si>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</si>
  <si>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</si>
  <si>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</si>
  <si>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</si>
  <si>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</si>
  <si>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</si>
  <si>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</si>
  <si>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</si>
  <si>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</si>
  <si>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</si>
  <si>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</si>
  <si>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</si>
  <si>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</si>
  <si>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</si>
  <si>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</si>
  <si>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</si>
  <si>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</si>
  <si>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</si>
  <si>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</si>
  <si>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</si>
  <si>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</si>
  <si>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</si>
  <si>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</si>
  <si>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</si>
  <si>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</si>
  <si>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</si>
  <si>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</si>
  <si>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</si>
  <si>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</si>
  <si>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</si>
  <si>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</si>
  <si>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</si>
  <si>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</si>
  <si>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</si>
  <si>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</si>
  <si>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</si>
  <si>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</si>
  <si>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</si>
  <si>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</si>
  <si>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</si>
  <si>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</si>
  <si>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</si>
  <si>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</si>
  <si>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</si>
  <si>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</si>
  <si>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</si>
  <si>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</si>
  <si>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</si>
  <si>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</si>
  <si>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</si>
  <si>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</si>
  <si>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</si>
  <si>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</si>
  <si>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</si>
  <si>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</si>
  <si>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</si>
  <si>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</si>
  <si>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</si>
  <si>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</si>
  <si>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</si>
  <si>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</si>
  <si>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</si>
  <si>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</si>
  <si>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</si>
  <si>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</si>
  <si>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</si>
  <si>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</si>
  <si>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</si>
  <si>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</si>
  <si>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</si>
  <si>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</si>
  <si>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</si>
  <si>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</si>
  <si>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</si>
  <si>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</si>
  <si>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</si>
  <si>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</si>
  <si>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</si>
  <si>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</si>
  <si>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</si>
  <si>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</si>
  <si>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</si>
  <si>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</si>
  <si>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</si>
  <si>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</si>
  <si>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</si>
  <si>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</si>
  <si>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</si>
  <si>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</si>
  <si>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</si>
  <si>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</si>
  <si>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</si>
  <si>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</si>
  <si>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</si>
  <si>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</si>
  <si>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</si>
  <si>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</si>
  <si>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</si>
  <si>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</si>
  <si>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</si>
  <si>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</si>
  <si>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</si>
  <si>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</si>
  <si>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</si>
  <si>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</si>
  <si>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</si>
  <si>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</si>
  <si>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</si>
  <si>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</si>
  <si>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</si>
  <si>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</si>
  <si>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</si>
  <si>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</si>
  <si>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</si>
  <si>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</si>
  <si>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</si>
  <si>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</si>
  <si>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</si>
  <si>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</si>
  <si>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</si>
  <si>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</si>
  <si>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</si>
  <si>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</si>
  <si>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</si>
  <si>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</si>
  <si>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</si>
  <si>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</si>
  <si>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</si>
  <si>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</si>
  <si>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</si>
  <si>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</si>
  <si>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</si>
  <si>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</si>
  <si>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</si>
  <si>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</si>
  <si>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</si>
  <si>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</si>
  <si>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</si>
  <si>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</si>
  <si>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</si>
  <si>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</si>
  <si>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</si>
  <si>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</si>
  <si>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</si>
  <si>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</si>
  <si>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</si>
  <si>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</si>
  <si>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</si>
  <si>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</si>
  <si>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</si>
  <si>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</si>
  <si>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</si>
  <si>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</si>
  <si>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</si>
  <si>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</si>
  <si>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</si>
  <si>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</si>
  <si>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</si>
  <si>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</si>
  <si>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</si>
  <si>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</si>
  <si>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</si>
  <si>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</si>
  <si>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</si>
  <si>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</si>
  <si>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</si>
  <si>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</si>
  <si>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</si>
  <si>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</si>
  <si>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</si>
  <si>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</si>
  <si>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</si>
  <si>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</si>
  <si>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</si>
  <si>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</si>
  <si>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</si>
  <si>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</si>
  <si>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</si>
  <si>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</si>
  <si>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</si>
  <si>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</si>
  <si>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</si>
  <si>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</si>
  <si>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</si>
  <si>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</si>
  <si>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</si>
  <si>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</si>
  <si>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</si>
  <si>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</si>
  <si>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</si>
  <si>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</si>
  <si>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</si>
  <si>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</si>
  <si>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</si>
  <si>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</si>
  <si>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</si>
  <si>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</si>
  <si>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</si>
  <si>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</si>
  <si>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</si>
  <si>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</si>
  <si>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</si>
  <si>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</si>
  <si>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</si>
  <si>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</si>
  <si>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</si>
  <si>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</si>
  <si>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</si>
  <si>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</si>
  <si>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</si>
  <si>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</si>
  <si>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</si>
  <si>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</si>
  <si>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</si>
  <si>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</si>
  <si>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</si>
  <si>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</si>
  <si>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</si>
  <si>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</si>
  <si>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</si>
  <si>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</si>
  <si>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</si>
  <si>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</si>
  <si>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</si>
  <si>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</si>
  <si>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</si>
  <si>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</si>
  <si>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</si>
  <si>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</si>
  <si>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</si>
  <si>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</si>
  <si>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</si>
  <si>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</si>
  <si>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</si>
  <si>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</si>
  <si>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</si>
  <si>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</si>
  <si>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</si>
  <si>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</si>
  <si>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</si>
  <si>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</si>
  <si>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</si>
  <si>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</si>
  <si>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</si>
  <si>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</si>
  <si>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</si>
  <si>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</si>
  <si>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</si>
  <si>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</si>
  <si>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</si>
  <si>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</si>
  <si>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</si>
  <si>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</si>
  <si>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</si>
  <si>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</si>
  <si>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</si>
  <si>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</si>
  <si>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</si>
  <si>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</si>
  <si>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</si>
  <si>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</si>
  <si>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</si>
  <si>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</si>
  <si>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</si>
  <si>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</si>
  <si>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</si>
  <si>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</si>
  <si>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</si>
  <si>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</si>
  <si>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</si>
  <si>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</si>
  <si>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</si>
  <si>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</si>
  <si>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</si>
  <si>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</si>
  <si>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</si>
  <si>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</si>
  <si>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</si>
  <si>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</si>
  <si>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</si>
  <si>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</si>
  <si>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</si>
  <si>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</si>
  <si>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</si>
  <si>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</si>
  <si>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</si>
  <si>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</si>
  <si>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</si>
  <si>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</si>
  <si>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</si>
  <si>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</si>
  <si>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</si>
  <si>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</si>
  <si>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</si>
  <si>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</si>
  <si>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</si>
  <si>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</si>
  <si>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</si>
  <si>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</si>
  <si>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</si>
  <si>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</si>
  <si>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</si>
  <si>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</si>
  <si>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</si>
  <si>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</si>
  <si>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</si>
  <si>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</si>
  <si>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</si>
  <si>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</si>
  <si>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</si>
  <si>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</si>
  <si>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</si>
  <si>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</si>
  <si>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</si>
  <si>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</si>
  <si>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</si>
  <si>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</si>
  <si>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</si>
  <si>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</si>
  <si>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</si>
  <si>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</si>
  <si>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</si>
  <si>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</si>
  <si>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</si>
  <si>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</si>
  <si>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</si>
  <si>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</si>
  <si>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</si>
  <si>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</si>
  <si>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</si>
  <si>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</si>
  <si>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</si>
  <si>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</si>
  <si>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</si>
  <si>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</si>
  <si>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</si>
  <si>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</si>
  <si>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</si>
  <si>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</si>
  <si>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</si>
  <si>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</si>
  <si>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</si>
  <si>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</si>
  <si>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</si>
  <si>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</si>
  <si>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</si>
  <si>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</si>
  <si>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</si>
  <si>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</si>
  <si>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</si>
  <si>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</si>
  <si>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</si>
  <si>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</si>
  <si>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</si>
  <si>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</si>
  <si>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</si>
  <si>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</si>
  <si>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</si>
  <si>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</si>
  <si>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</si>
  <si>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</si>
  <si>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</si>
  <si>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</si>
  <si>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</si>
  <si>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</si>
  <si>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</si>
  <si>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</si>
  <si>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</si>
  <si>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</si>
  <si>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</si>
  <si>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</si>
  <si>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</si>
  <si>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</si>
  <si>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</si>
  <si>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</si>
  <si>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</si>
  <si>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</si>
  <si>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</si>
  <si>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</si>
  <si>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</si>
  <si>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</si>
  <si>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</si>
  <si>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</si>
  <si>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</si>
  <si>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</si>
  <si>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</si>
  <si>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</si>
  <si>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</si>
  <si>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</si>
  <si>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</si>
  <si>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</si>
  <si>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</si>
  <si>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</si>
  <si>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</si>
  <si>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</si>
  <si>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</si>
  <si>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</si>
  <si>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</si>
  <si>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</si>
  <si>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</si>
  <si>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</si>
  <si>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</si>
  <si>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</si>
  <si>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</si>
  <si>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</si>
  <si>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</si>
  <si>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</si>
  <si>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</si>
  <si>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</si>
  <si>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</si>
  <si>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</si>
  <si>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</si>
  <si>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</si>
  <si>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</si>
  <si>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</si>
  <si>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</si>
  <si>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</si>
  <si>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</si>
  <si>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</si>
  <si>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</si>
  <si>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</si>
  <si>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</si>
  <si>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</si>
  <si>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</si>
  <si>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</si>
  <si>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</si>
  <si>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</si>
  <si>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</si>
  <si>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</si>
  <si>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</si>
  <si>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</si>
  <si>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</si>
  <si>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</si>
  <si>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</si>
  <si>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</si>
  <si>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</si>
  <si>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</si>
  <si>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</si>
  <si>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</si>
  <si>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</si>
  <si>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</si>
  <si>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</si>
  <si>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</si>
  <si>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</si>
  <si>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</si>
  <si>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</si>
  <si>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</si>
  <si>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</si>
  <si>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</si>
  <si>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</si>
  <si>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</si>
  <si>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</si>
  <si>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</si>
  <si>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</si>
  <si>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</si>
  <si>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</si>
  <si>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</si>
  <si>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</si>
  <si>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</si>
  <si>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</si>
  <si>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</si>
  <si>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</si>
  <si>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</si>
  <si>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</si>
  <si>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</si>
  <si>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</si>
  <si>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</si>
  <si>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</si>
  <si>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</si>
  <si>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</si>
  <si>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</si>
  <si>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</si>
  <si>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</si>
  <si>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</si>
  <si>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</si>
  <si>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</si>
  <si>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</si>
  <si>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</si>
  <si>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</si>
  <si>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</si>
  <si>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</si>
  <si>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</si>
  <si>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</si>
  <si>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</si>
  <si>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</si>
  <si>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</si>
  <si>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</si>
  <si>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</si>
  <si>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</si>
  <si>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</si>
  <si>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</si>
  <si>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</si>
  <si>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</si>
  <si>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</si>
  <si>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</si>
  <si>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</si>
  <si>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</si>
  <si>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</si>
  <si>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</si>
  <si>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</si>
  <si>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</si>
  <si>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</si>
  <si>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</si>
  <si>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</si>
  <si>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</si>
  <si>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</si>
  <si>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</si>
  <si>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</si>
  <si>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</si>
  <si>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</si>
  <si>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</si>
  <si>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</si>
  <si>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</si>
  <si>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</si>
  <si>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</si>
  <si>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</si>
  <si>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</si>
  <si>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</si>
  <si>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</si>
  <si>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</si>
  <si>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</si>
  <si>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</si>
  <si>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</si>
  <si>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</si>
  <si>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</si>
  <si>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</si>
  <si>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</si>
  <si>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</si>
  <si>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</si>
  <si>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</si>
  <si>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</si>
  <si>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</si>
  <si>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</si>
  <si>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</si>
  <si>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</si>
  <si>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</si>
  <si>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</si>
  <si>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</si>
  <si>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</si>
  <si>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</si>
  <si>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</si>
  <si>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</si>
  <si>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</si>
  <si>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</si>
  <si>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</si>
  <si>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</si>
  <si>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</si>
  <si>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</si>
  <si>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</si>
  <si>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</si>
  <si>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</si>
  <si>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</si>
  <si>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</si>
  <si>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</si>
  <si>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</si>
  <si>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</si>
  <si>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</si>
  <si>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</si>
  <si>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</si>
  <si>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</si>
  <si>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</si>
  <si>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</si>
  <si>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</si>
  <si>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</si>
  <si>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</si>
  <si>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</si>
  <si>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</si>
  <si>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</si>
  <si>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</si>
  <si>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</si>
  <si>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</si>
  <si>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</si>
  <si>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</si>
  <si>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</si>
  <si>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</si>
  <si>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</si>
  <si>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</si>
  <si>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</si>
  <si>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</si>
  <si>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</si>
  <si>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</si>
  <si>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</si>
  <si>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</si>
  <si>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</si>
  <si>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</si>
  <si>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</si>
  <si>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</si>
  <si>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</si>
  <si>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</si>
  <si>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</si>
  <si>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</si>
  <si>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</si>
  <si>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</si>
  <si>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</si>
  <si>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</si>
  <si>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</si>
  <si>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</si>
  <si>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</si>
  <si>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</si>
  <si>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</si>
  <si>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</si>
  <si>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</si>
  <si>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</si>
  <si>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</si>
  <si>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</si>
  <si>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</si>
  <si>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</si>
  <si>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</si>
  <si>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</si>
  <si>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</si>
  <si>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</si>
  <si>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</si>
  <si>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</si>
  <si>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</si>
  <si>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</si>
  <si>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</si>
  <si>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</si>
  <si>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</si>
  <si>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</si>
  <si>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</si>
  <si>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</si>
  <si>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</si>
  <si>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</si>
  <si>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</si>
  <si>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</si>
  <si>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</si>
  <si>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</si>
  <si>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</si>
  <si>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</si>
  <si>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</si>
  <si>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</si>
  <si>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</si>
  <si>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</si>
  <si>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</si>
  <si>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</si>
  <si>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</si>
  <si>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</si>
  <si>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</si>
  <si>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</si>
  <si>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</si>
  <si>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</si>
  <si>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</si>
  <si>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</si>
  <si>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</si>
  <si>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</si>
  <si>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</si>
  <si>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</si>
  <si>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</si>
  <si>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</si>
  <si>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</si>
  <si>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</si>
  <si>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</si>
  <si>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</si>
  <si>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</si>
  <si>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</si>
  <si>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</si>
  <si>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</si>
  <si>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</si>
  <si>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</si>
  <si>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</si>
  <si>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</si>
  <si>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</si>
  <si>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</si>
  <si>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</si>
  <si>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</si>
  <si>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</si>
  <si>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</si>
  <si>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</si>
  <si>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</si>
  <si>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</si>
  <si>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</si>
  <si>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</si>
  <si>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</si>
  <si>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</si>
  <si>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</si>
  <si>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</si>
  <si>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</si>
  <si>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</si>
  <si>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</si>
  <si>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</si>
  <si>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</si>
  <si>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</si>
  <si>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</si>
  <si>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</si>
  <si>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</si>
  <si>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</si>
  <si>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</si>
  <si>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</si>
  <si>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</si>
  <si>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</si>
  <si>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</si>
  <si>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</si>
  <si>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</si>
  <si>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</si>
  <si>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</si>
  <si>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</si>
  <si>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</si>
  <si>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</si>
  <si>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</si>
  <si>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</si>
  <si>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</si>
  <si>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</si>
  <si>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</si>
  <si>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</si>
  <si>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</si>
  <si>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</si>
  <si>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</si>
  <si>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</si>
  <si>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</si>
  <si>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</si>
  <si>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</si>
  <si>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</si>
  <si>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</si>
  <si>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</si>
  <si>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</si>
  <si>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</si>
  <si>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</si>
  <si>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</si>
  <si>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</si>
  <si>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</si>
  <si>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</si>
  <si>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</si>
  <si>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</si>
  <si>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</si>
  <si>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</si>
  <si>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</si>
  <si>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</si>
  <si>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</si>
  <si>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</si>
  <si>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</si>
  <si>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</si>
  <si>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</si>
  <si>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</si>
  <si>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</si>
  <si>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</si>
  <si>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</si>
  <si>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</si>
  <si>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</si>
  <si>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</si>
  <si>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</si>
  <si>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</si>
  <si>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</si>
  <si>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</si>
  <si>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</si>
  <si>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</si>
  <si>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</si>
  <si>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</si>
  <si>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</si>
  <si>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</si>
  <si>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</si>
  <si>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</si>
  <si>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</si>
  <si>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</si>
  <si>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</si>
  <si>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</si>
  <si>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</si>
  <si>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</si>
  <si>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</si>
  <si>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</si>
  <si>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</si>
  <si>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</si>
  <si>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</si>
  <si>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</si>
  <si>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</si>
  <si>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</si>
  <si>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</si>
  <si>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</si>
  <si>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</si>
  <si>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</si>
  <si>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</si>
  <si>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</si>
  <si>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</si>
  <si>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</si>
  <si>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</si>
  <si>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</si>
  <si>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</si>
  <si>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</si>
  <si>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</si>
  <si>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</si>
  <si>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</si>
  <si>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</si>
  <si>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</si>
  <si>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</si>
  <si>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</si>
  <si>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</si>
  <si>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</si>
  <si>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</si>
  <si>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</si>
  <si>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</si>
  <si>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</si>
  <si>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</si>
  <si>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</si>
  <si>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</si>
  <si>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</si>
  <si>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</si>
  <si>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</si>
  <si>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</si>
  <si>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</si>
  <si>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</si>
  <si>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</si>
  <si>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</si>
  <si>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</si>
  <si>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</si>
  <si>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</si>
  <si>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</si>
  <si>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</si>
  <si>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</si>
  <si>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</si>
  <si>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</si>
  <si>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</si>
  <si>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</si>
  <si>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</si>
  <si>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</si>
  <si>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</si>
  <si>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</si>
  <si>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</si>
  <si>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</si>
  <si>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</si>
  <si>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</si>
  <si>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</si>
  <si>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</si>
  <si>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</si>
  <si>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</si>
  <si>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</si>
  <si>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</si>
  <si>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</si>
  <si>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</si>
  <si>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</si>
  <si>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</si>
  <si>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</si>
  <si>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</si>
  <si>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</si>
  <si>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</si>
  <si>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</si>
  <si>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</si>
  <si>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</si>
  <si>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</si>
  <si>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</si>
  <si>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</si>
  <si>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</si>
  <si>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</si>
  <si>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</si>
  <si>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</si>
  <si>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</si>
  <si>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</si>
  <si>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</si>
  <si>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</si>
  <si>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</si>
  <si>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</si>
  <si>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</si>
  <si>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</si>
  <si>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</si>
  <si>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</si>
  <si>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</si>
  <si>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</si>
  <si>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</si>
  <si>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</si>
  <si>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</si>
  <si>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</si>
  <si>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</si>
  <si>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</si>
  <si>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</si>
  <si>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</si>
  <si>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</si>
  <si>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</si>
  <si>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</si>
  <si>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</si>
  <si>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</si>
  <si>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</si>
  <si>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</si>
  <si>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</si>
  <si>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</si>
  <si>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</si>
  <si>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</si>
  <si>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</si>
  <si>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</si>
  <si>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</si>
  <si>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</si>
  <si>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</si>
  <si>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</si>
  <si>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</si>
  <si>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</si>
  <si>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</si>
  <si>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</si>
  <si>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</si>
  <si>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</si>
  <si>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</si>
  <si>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</si>
  <si>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</si>
  <si>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</si>
  <si>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</si>
  <si>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</si>
  <si>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</si>
  <si>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</si>
  <si>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</si>
  <si>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</si>
  <si>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</si>
  <si>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</si>
  <si>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</si>
  <si>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</si>
  <si>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</si>
  <si>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</si>
  <si>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</si>
  <si>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</si>
  <si>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</si>
  <si>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</si>
  <si>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</si>
  <si>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</si>
  <si>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</si>
  <si>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</si>
  <si>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</si>
  <si>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</si>
  <si>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</si>
  <si>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</si>
  <si>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</si>
  <si>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</si>
  <si>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</si>
  <si>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</si>
  <si>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</si>
  <si>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</si>
  <si>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</si>
  <si>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</si>
  <si>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</si>
  <si>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</si>
  <si>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</si>
  <si>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</si>
  <si>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</si>
  <si>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</si>
  <si>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</si>
  <si>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</si>
  <si>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</si>
  <si>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</si>
  <si>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</si>
  <si>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</si>
  <si>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</si>
  <si>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</si>
  <si>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</si>
  <si>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</si>
  <si>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</si>
  <si>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</si>
  <si>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</si>
  <si>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</si>
  <si>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</si>
  <si>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</si>
  <si>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</si>
  <si>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</si>
  <si>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</si>
  <si>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</si>
  <si>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</si>
  <si>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</si>
  <si>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</si>
  <si>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</si>
  <si>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</si>
  <si>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</si>
  <si>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</si>
  <si>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</si>
  <si>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</si>
  <si>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</si>
  <si>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</si>
  <si>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</si>
  <si>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</si>
  <si>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</si>
  <si>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</si>
  <si>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</si>
  <si>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</si>
  <si>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</si>
  <si>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</si>
  <si>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</si>
  <si>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</si>
  <si>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</si>
  <si>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</si>
  <si>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</si>
  <si>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</si>
  <si>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</si>
  <si>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</si>
  <si>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</si>
  <si>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</si>
  <si>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</si>
  <si>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</si>
  <si>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</si>
  <si>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</si>
  <si>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</si>
  <si>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</si>
  <si>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</si>
  <si>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</si>
  <si>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</si>
  <si>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</si>
  <si>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</si>
  <si>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</si>
  <si>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</si>
  <si>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</si>
  <si>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</si>
  <si>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</si>
  <si>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</si>
  <si>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</si>
  <si>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</si>
  <si>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</si>
  <si>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</si>
  <si>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</si>
  <si>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</si>
  <si>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</si>
  <si>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</si>
  <si>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</si>
  <si>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</si>
  <si>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</si>
  <si>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</si>
  <si>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</si>
  <si>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</si>
  <si>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</si>
  <si>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</si>
  <si>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</si>
  <si>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</si>
  <si>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</si>
  <si>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</si>
  <si>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</si>
  <si>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</si>
  <si>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</si>
  <si>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</si>
  <si>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</si>
  <si>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</si>
  <si>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</si>
  <si>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</si>
  <si>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</si>
  <si>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</si>
  <si>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</si>
  <si>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</si>
  <si>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</si>
  <si>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</si>
  <si>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</si>
  <si>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</si>
  <si>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</si>
  <si>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</si>
  <si>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</si>
  <si>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</si>
  <si>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</si>
  <si>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</si>
  <si>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</si>
  <si>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</si>
  <si>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</si>
  <si>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</si>
  <si>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</si>
  <si>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</si>
  <si>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</si>
  <si>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</si>
  <si>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</si>
  <si>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</si>
  <si>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</si>
  <si>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</si>
  <si>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</si>
  <si>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</si>
  <si>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</si>
  <si>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</si>
  <si>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</si>
  <si>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</si>
  <si>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</si>
  <si>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</si>
  <si>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</si>
  <si>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</si>
  <si>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</si>
  <si>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</si>
  <si>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</si>
  <si>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</si>
  <si>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</si>
  <si>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</si>
  <si>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</si>
  <si>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</si>
  <si>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</si>
  <si>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</si>
  <si>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</si>
  <si>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</si>
  <si>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</si>
  <si>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</si>
  <si>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</si>
  <si>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</si>
  <si>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</si>
  <si>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</si>
  <si>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</si>
  <si>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</si>
  <si>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</si>
  <si>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</si>
  <si>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</si>
  <si>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</si>
  <si>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</si>
  <si>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</si>
  <si>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</si>
  <si>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</si>
  <si>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</si>
  <si>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</si>
  <si>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</si>
  <si>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</si>
  <si>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</si>
  <si>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</si>
  <si>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</si>
  <si>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</si>
  <si>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</si>
  <si>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</si>
  <si>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</si>
  <si>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</si>
  <si>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</si>
  <si>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</si>
  <si>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</si>
  <si>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</si>
  <si>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</si>
  <si>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</si>
  <si>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</si>
  <si>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</si>
  <si>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</si>
  <si>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</si>
  <si>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</si>
  <si>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</si>
  <si>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</si>
  <si>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</si>
  <si>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</si>
  <si>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</si>
  <si>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</si>
  <si>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</si>
  <si>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</si>
  <si>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</si>
  <si>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</si>
  <si>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</si>
  <si>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</si>
  <si>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</si>
  <si>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</si>
  <si>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</si>
  <si>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</si>
  <si>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</si>
  <si>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</si>
  <si>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</si>
  <si>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</si>
  <si>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</si>
  <si>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</si>
  <si>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</si>
  <si>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</si>
  <si>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</si>
  <si>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</si>
  <si>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</si>
  <si>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</si>
  <si>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</si>
  <si>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</si>
  <si>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</si>
  <si>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</si>
  <si>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</si>
  <si>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</si>
  <si>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</si>
  <si>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</si>
  <si>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</si>
  <si>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</si>
  <si>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</si>
  <si>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</si>
  <si>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</si>
  <si>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</si>
  <si>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</si>
  <si>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</si>
  <si>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</si>
  <si>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</si>
  <si>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</si>
  <si>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</si>
  <si>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</si>
  <si>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</si>
  <si>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</si>
  <si>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</si>
  <si>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</si>
  <si>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</si>
  <si>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</si>
  <si>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</si>
  <si>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</si>
  <si>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</si>
  <si>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</si>
  <si>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</si>
  <si>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</si>
  <si>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</si>
  <si>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</si>
  <si>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</si>
  <si>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</si>
  <si>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</si>
  <si>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</si>
  <si>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</si>
  <si>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</si>
  <si>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</si>
  <si>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</si>
  <si>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</si>
  <si>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</si>
  <si>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</si>
  <si>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</si>
  <si>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</si>
  <si>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</si>
  <si>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</si>
  <si>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</si>
  <si>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</si>
  <si>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</si>
  <si>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</si>
  <si>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</si>
  <si>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</si>
  <si>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</si>
  <si>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</si>
  <si>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</si>
  <si>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</si>
  <si>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</si>
  <si>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</si>
  <si>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</si>
  <si>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</si>
  <si>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</si>
  <si>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</si>
  <si>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</si>
  <si>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</si>
  <si>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</si>
  <si>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</si>
  <si>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</si>
  <si>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</si>
  <si>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</si>
  <si>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</si>
  <si>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</si>
  <si>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</si>
  <si>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</si>
  <si>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</si>
  <si>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</si>
  <si>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</si>
  <si>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</si>
  <si>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</si>
  <si>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</si>
  <si>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</si>
  <si>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</si>
  <si>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</si>
  <si>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</si>
  <si>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</si>
  <si>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</si>
  <si>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</si>
  <si>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</si>
  <si>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</si>
  <si>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</si>
  <si>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</si>
  <si>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</si>
  <si>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</si>
  <si>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</si>
  <si>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</si>
  <si>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</si>
  <si>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</si>
  <si>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</si>
  <si>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</si>
  <si>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</si>
  <si>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</si>
  <si>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</si>
  <si>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</si>
  <si>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</si>
  <si>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</si>
  <si>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</si>
  <si>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</si>
  <si>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</si>
  <si>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</si>
  <si>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</si>
  <si>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</si>
  <si>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</si>
  <si>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</si>
  <si>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</si>
  <si>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</si>
  <si>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</si>
  <si>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</si>
  <si>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</si>
  <si>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</si>
  <si>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</si>
  <si>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</si>
  <si>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</si>
  <si>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</si>
  <si>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</si>
  <si>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</si>
  <si>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</si>
  <si>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</si>
  <si>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</si>
  <si>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</si>
  <si>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</si>
  <si>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</si>
  <si>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</si>
  <si>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</si>
  <si>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</si>
  <si>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</si>
  <si>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</si>
  <si>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</si>
  <si>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</si>
  <si>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</si>
  <si>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</si>
  <si>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</si>
  <si>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</si>
  <si>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</si>
  <si>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</si>
  <si>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</si>
  <si>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</si>
  <si>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</si>
  <si>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</si>
  <si>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</si>
  <si>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</si>
  <si>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</si>
  <si>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</si>
  <si>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</si>
  <si>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</si>
  <si>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</si>
  <si>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</si>
  <si>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</si>
  <si>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</si>
  <si>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</si>
  <si>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</si>
  <si>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</si>
  <si>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</si>
  <si>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</si>
  <si>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</si>
  <si>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</si>
  <si>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</si>
  <si>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</si>
  <si>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</si>
  <si>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</si>
  <si>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</si>
  <si>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</si>
  <si>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</si>
  <si>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</si>
  <si>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</si>
  <si>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</si>
  <si>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</si>
  <si>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</si>
  <si>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</si>
  <si>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</si>
  <si>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</si>
  <si>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</si>
  <si>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</si>
  <si>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</si>
  <si>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</si>
  <si>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</si>
  <si>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</si>
  <si>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</si>
  <si>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</si>
  <si>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</si>
  <si>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</si>
  <si>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</si>
  <si>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</si>
  <si>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</si>
  <si>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</si>
  <si>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</si>
  <si>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</si>
  <si>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</si>
  <si>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</si>
  <si>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</si>
  <si>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</si>
  <si>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</si>
  <si>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</si>
  <si>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</si>
  <si>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</si>
  <si>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</si>
  <si>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</si>
  <si>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</si>
  <si>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</si>
  <si>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</si>
  <si>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</si>
  <si>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</si>
  <si>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</si>
  <si>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</si>
  <si>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</si>
  <si>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</si>
  <si>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</si>
  <si>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</si>
  <si>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</si>
  <si>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</si>
  <si>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</si>
  <si>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</si>
  <si>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</si>
  <si>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</si>
  <si>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</si>
  <si>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</si>
  <si>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</si>
  <si>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</si>
  <si>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</si>
  <si>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</si>
  <si>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</si>
  <si>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</si>
  <si>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</si>
  <si>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</si>
  <si>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</si>
  <si>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</si>
  <si>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</si>
  <si>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</si>
  <si>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</si>
  <si>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</si>
  <si>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</si>
  <si>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</si>
  <si>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</si>
  <si>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</si>
  <si>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</si>
  <si>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</si>
  <si>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</si>
  <si>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</si>
  <si>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</si>
  <si>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</si>
  <si>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</si>
  <si>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</si>
  <si>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</si>
  <si>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</si>
  <si>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</si>
  <si>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</si>
  <si>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</si>
  <si>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</si>
  <si>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</si>
  <si>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</si>
  <si>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</si>
  <si>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</si>
  <si>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</si>
  <si>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</si>
  <si>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</si>
  <si>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</si>
  <si>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</si>
  <si>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</si>
  <si>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</si>
  <si>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</si>
  <si>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</si>
  <si>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</si>
  <si>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</si>
  <si>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</si>
  <si>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</si>
  <si>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</si>
  <si>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</si>
  <si>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</si>
  <si>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</si>
  <si>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</si>
  <si>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</si>
  <si>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</si>
  <si>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</si>
  <si>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</si>
  <si>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</si>
  <si>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</si>
  <si>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</si>
  <si>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</si>
  <si>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</si>
  <si>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</si>
  <si>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</si>
  <si>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</si>
  <si>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</si>
  <si>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</si>
  <si>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</si>
  <si>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</si>
  <si>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</si>
  <si>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</si>
  <si>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</si>
  <si>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</si>
  <si>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</si>
  <si>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</si>
  <si>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</si>
  <si>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</si>
  <si>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</si>
  <si>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</si>
  <si>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</si>
  <si>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</si>
  <si>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</si>
  <si>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</si>
  <si>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</si>
  <si>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</si>
  <si>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</si>
  <si>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</si>
  <si>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</si>
  <si>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</si>
  <si>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</si>
  <si>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</si>
  <si>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</si>
  <si>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</si>
  <si>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</si>
  <si>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</si>
  <si>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</si>
  <si>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</si>
  <si>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</si>
  <si>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</si>
  <si>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</si>
  <si>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</si>
  <si>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</si>
  <si>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</si>
  <si>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</si>
  <si>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</si>
  <si>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</si>
  <si>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</si>
  <si>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</si>
  <si>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</si>
  <si>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</si>
  <si>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</si>
  <si>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</si>
  <si>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</si>
  <si>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</si>
  <si>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</si>
  <si>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</si>
  <si>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</si>
  <si>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</si>
  <si>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</si>
  <si>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</si>
  <si>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</si>
  <si>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</si>
  <si>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</si>
  <si>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</si>
  <si>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</si>
  <si>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</si>
  <si>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</si>
  <si>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</si>
  <si>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</si>
  <si>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</si>
  <si>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</si>
  <si>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</si>
  <si>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</si>
  <si>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</si>
  <si>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</si>
  <si>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</si>
  <si>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</si>
  <si>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</si>
  <si>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</si>
  <si>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</si>
  <si>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</si>
  <si>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</si>
  <si>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</si>
  <si>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</si>
  <si>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</si>
  <si>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</si>
  <si>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</si>
  <si>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</si>
  <si>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</si>
  <si>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</si>
  <si>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</si>
  <si>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</si>
  <si>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</si>
  <si>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</si>
  <si>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</si>
  <si>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</si>
  <si>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</si>
  <si>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</si>
  <si>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</si>
  <si>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</si>
  <si>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</si>
  <si>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</si>
  <si>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</si>
  <si>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</si>
  <si>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</si>
  <si>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</si>
  <si>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</si>
  <si>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</si>
  <si>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</si>
  <si>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</si>
  <si>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</si>
  <si>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</si>
  <si>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</si>
  <si>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</si>
  <si>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</si>
  <si>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</si>
  <si>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</si>
  <si>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</si>
  <si>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</si>
  <si>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</si>
  <si>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</si>
  <si>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</si>
  <si>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</si>
  <si>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</si>
  <si>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</si>
  <si>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</si>
  <si>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</si>
  <si>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</si>
  <si>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</si>
  <si>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</si>
  <si>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</si>
  <si>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</si>
  <si>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</si>
  <si>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</si>
  <si>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</si>
  <si>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</si>
  <si>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</si>
  <si>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</si>
  <si>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</si>
  <si>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</si>
  <si>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</si>
  <si>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</si>
  <si>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</si>
  <si>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</si>
  <si>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</si>
  <si>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</si>
  <si>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</si>
  <si>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</si>
  <si>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</si>
  <si>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</si>
  <si>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</si>
  <si>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</si>
  <si>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</si>
  <si>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</si>
  <si>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</si>
  <si>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</si>
  <si>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</si>
  <si>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</si>
  <si>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</si>
  <si>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</si>
  <si>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</si>
  <si>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</si>
  <si>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</si>
  <si>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</si>
  <si>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</si>
  <si>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</si>
  <si>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</si>
  <si>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</si>
  <si>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</si>
  <si>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</si>
  <si>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</si>
  <si>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</si>
  <si>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</si>
  <si>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</si>
  <si>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</si>
  <si>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</si>
  <si>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</si>
  <si>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</si>
  <si>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</si>
  <si>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</si>
  <si>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</si>
  <si>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</si>
  <si>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</si>
  <si>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</si>
  <si>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</si>
  <si>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</si>
  <si>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</si>
  <si>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</si>
  <si>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</si>
  <si>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</si>
  <si>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</si>
  <si>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</si>
  <si>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</si>
  <si>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</si>
  <si>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</si>
  <si>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</si>
  <si>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</si>
  <si>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</si>
  <si>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</si>
  <si>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</si>
  <si>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</si>
  <si>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</si>
  <si>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</si>
  <si>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</si>
  <si>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</si>
  <si>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</si>
  <si>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</si>
  <si>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</si>
  <si>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</si>
  <si>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</si>
  <si>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</si>
  <si>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</si>
  <si>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</si>
  <si>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</si>
  <si>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</si>
  <si>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</si>
  <si>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</si>
  <si>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</si>
  <si>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</si>
  <si>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</si>
  <si>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</si>
  <si>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</si>
  <si>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</si>
  <si>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</si>
  <si>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</si>
  <si>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</si>
  <si>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</si>
  <si>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</si>
  <si>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</si>
  <si>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</si>
  <si>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</si>
  <si>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</si>
  <si>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</si>
  <si>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</si>
  <si>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</si>
  <si>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</si>
  <si>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</si>
  <si>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</si>
  <si>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</si>
  <si>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</si>
  <si>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</si>
  <si>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</si>
  <si>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</si>
  <si>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</si>
  <si>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</si>
  <si>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</si>
  <si>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</si>
  <si>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</si>
  <si>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</si>
  <si>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</si>
  <si>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</si>
  <si>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</si>
  <si>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</si>
  <si>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</si>
  <si>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</si>
  <si>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</si>
  <si>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</si>
  <si>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</si>
  <si>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</si>
  <si>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</si>
  <si>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</si>
  <si>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</si>
  <si>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</si>
  <si>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</si>
  <si>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</si>
  <si>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</si>
  <si>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</si>
  <si>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</si>
  <si>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</si>
  <si>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</si>
  <si>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</si>
  <si>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</si>
  <si>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</si>
  <si>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</si>
  <si>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</si>
  <si>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</si>
  <si>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</si>
  <si>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</si>
  <si>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</si>
  <si>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</si>
  <si>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</si>
  <si>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</si>
  <si>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</si>
  <si>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</si>
  <si>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</si>
  <si>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</si>
  <si>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</si>
  <si>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</si>
  <si>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</si>
  <si>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</si>
  <si>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</si>
  <si>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</si>
  <si>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</si>
  <si>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</si>
  <si>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</si>
  <si>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</si>
  <si>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</si>
  <si>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</si>
  <si>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</si>
  <si>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</si>
  <si>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</si>
  <si>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</si>
  <si>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</si>
  <si>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</si>
  <si>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</si>
  <si>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</si>
  <si>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</si>
  <si>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</si>
  <si>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</si>
  <si>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</si>
  <si>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</si>
  <si>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</si>
  <si>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</si>
  <si>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</si>
  <si>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</si>
  <si>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</si>
  <si>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</si>
  <si>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</si>
  <si>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</si>
  <si>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</si>
  <si>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</si>
  <si>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</si>
  <si>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</si>
  <si>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</si>
  <si>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</si>
  <si>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</si>
  <si>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</si>
  <si>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</si>
  <si>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</si>
  <si>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</si>
  <si>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</si>
  <si>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</si>
  <si>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</si>
  <si>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</si>
  <si>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</si>
  <si>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</si>
  <si>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</si>
  <si>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</si>
  <si>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</si>
  <si>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</si>
  <si>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</si>
  <si>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</si>
  <si>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</si>
  <si>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</si>
  <si>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</si>
  <si>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</si>
  <si>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</si>
  <si>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</si>
  <si>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</si>
  <si>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</si>
  <si>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</si>
  <si>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</si>
  <si>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</si>
  <si>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</si>
  <si>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</si>
  <si>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</si>
  <si>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</si>
  <si>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</si>
  <si>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</si>
  <si>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</si>
  <si>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</si>
  <si>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</si>
  <si>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</si>
  <si>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</si>
  <si>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</si>
  <si>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</si>
  <si>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</si>
  <si>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</si>
  <si>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</si>
  <si>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</si>
  <si>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</si>
  <si>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</si>
  <si>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</si>
  <si>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</si>
  <si>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</si>
  <si>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</si>
  <si>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</si>
  <si>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</si>
  <si>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</si>
  <si>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</si>
  <si>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</si>
  <si>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</si>
  <si>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</si>
  <si>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</si>
  <si>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</si>
  <si>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</si>
  <si>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</si>
  <si>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</si>
  <si>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</si>
  <si>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</si>
  <si>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</si>
  <si>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</si>
  <si>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</si>
  <si>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</si>
  <si>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</si>
  <si>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</si>
  <si>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</si>
  <si>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</si>
  <si>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</si>
  <si>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</si>
  <si>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</si>
  <si>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</si>
  <si>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</si>
  <si>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</si>
  <si>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</si>
  <si>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</si>
  <si>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</si>
  <si>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</si>
  <si>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</si>
  <si>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</si>
  <si>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</si>
  <si>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</si>
  <si>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</si>
  <si>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</si>
  <si>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</si>
  <si>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</si>
  <si>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</si>
  <si>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</si>
  <si>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</si>
  <si>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</si>
  <si>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</si>
  <si>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</si>
  <si>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</si>
  <si>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</si>
  <si>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</si>
  <si>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</si>
  <si>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</si>
  <si>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</si>
  <si>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</si>
  <si>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</si>
  <si>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</si>
  <si>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</si>
  <si>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</si>
  <si>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</si>
  <si>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</si>
  <si>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</si>
  <si>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</si>
  <si>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</si>
  <si>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</si>
  <si>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</si>
  <si>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</si>
  <si>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</si>
  <si>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</si>
  <si>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</si>
  <si>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</si>
  <si>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</si>
  <si>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</si>
  <si>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</si>
  <si>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</si>
  <si>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</si>
  <si>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</si>
  <si>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</si>
  <si>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</si>
  <si>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</si>
  <si>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</si>
  <si>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</si>
  <si>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</si>
  <si>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</si>
  <si>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</si>
  <si>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</si>
  <si>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</si>
  <si>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</si>
  <si>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</si>
  <si>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</si>
  <si>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</si>
  <si>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</si>
  <si>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</si>
  <si>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</si>
  <si>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</si>
  <si>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</si>
  <si>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</si>
  <si>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</si>
  <si>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</si>
  <si>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</si>
  <si>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</si>
  <si>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</si>
  <si>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</si>
  <si>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</si>
  <si>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</si>
  <si>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</si>
  <si>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</si>
  <si>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</si>
  <si>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</si>
  <si>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</si>
  <si>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</si>
  <si>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</si>
  <si>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</si>
  <si>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</si>
  <si>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</si>
  <si>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</si>
  <si>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</si>
  <si>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</si>
  <si>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</si>
  <si>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</si>
  <si>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</si>
  <si>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</si>
  <si>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</si>
  <si>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</si>
  <si>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</si>
  <si>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</si>
  <si>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</si>
  <si>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</si>
  <si>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</si>
  <si>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</si>
  <si>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</si>
  <si>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</si>
  <si>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</si>
  <si>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</si>
  <si>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</si>
  <si>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</si>
  <si>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</si>
  <si>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</si>
  <si>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</si>
  <si>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</si>
  <si>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</si>
  <si>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</si>
  <si>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</si>
  <si>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</si>
  <si>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</si>
  <si>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</si>
  <si>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</si>
  <si>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</si>
  <si>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</si>
  <si>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</si>
  <si>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</si>
  <si>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</si>
  <si>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</si>
  <si>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</si>
  <si>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</si>
  <si>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</si>
  <si>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</si>
  <si>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</si>
  <si>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</si>
  <si>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</si>
  <si>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</si>
  <si>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</si>
  <si>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</si>
  <si>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</si>
  <si>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</si>
  <si>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</si>
  <si>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</si>
  <si>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</si>
  <si>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</si>
  <si>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</si>
  <si>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</si>
  <si>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</si>
  <si>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</si>
  <si>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</si>
  <si>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</si>
  <si>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</si>
  <si>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</si>
  <si>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</si>
  <si>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</si>
  <si>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</si>
  <si>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</si>
  <si>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</si>
  <si>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</si>
  <si>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</si>
  <si>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</si>
  <si>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</si>
  <si>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</si>
  <si>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</si>
  <si>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</si>
  <si>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</si>
  <si>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</si>
  <si>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</si>
  <si>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</si>
  <si>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</si>
  <si>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</si>
  <si>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</si>
  <si>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</si>
  <si>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</si>
  <si>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</si>
  <si>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</si>
  <si>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</si>
  <si>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</si>
  <si>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</si>
  <si>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</si>
  <si>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</si>
  <si>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</si>
  <si>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</si>
  <si>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</si>
  <si>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</si>
  <si>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</si>
  <si>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</si>
  <si>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</si>
  <si>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</si>
  <si>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</si>
  <si>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</si>
  <si>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</si>
  <si>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</si>
  <si>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</si>
  <si>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</si>
  <si>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</si>
  <si>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</si>
  <si>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</si>
  <si>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</si>
  <si>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</si>
  <si>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</si>
  <si>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</si>
  <si>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</si>
  <si>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</si>
  <si>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</si>
  <si>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</si>
  <si>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</si>
  <si>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</si>
  <si>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</si>
  <si>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</si>
  <si>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</si>
  <si>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</si>
  <si>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</si>
  <si>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</si>
  <si>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</si>
  <si>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</si>
  <si>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</si>
  <si>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</si>
  <si>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</si>
  <si>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</si>
  <si>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</si>
  <si>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</si>
  <si>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</si>
  <si>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</si>
  <si>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</si>
  <si>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</si>
  <si>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</si>
  <si>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</si>
  <si>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</si>
  <si>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</si>
  <si>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</si>
  <si>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</si>
  <si>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</si>
  <si>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</si>
  <si>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</si>
  <si>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</si>
  <si>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</si>
  <si>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</si>
  <si>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</si>
  <si>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</si>
  <si>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</si>
  <si>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</si>
  <si>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</si>
  <si>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</si>
  <si>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</si>
  <si>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</si>
  <si>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</si>
  <si>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</si>
  <si>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</si>
  <si>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</si>
  <si>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</si>
  <si>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</si>
  <si>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</si>
  <si>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</si>
  <si>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</si>
  <si>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</si>
  <si>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</si>
  <si>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</si>
  <si>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</si>
  <si>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</si>
  <si>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</si>
  <si>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</si>
  <si>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</si>
  <si>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</si>
  <si>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</si>
  <si>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</si>
  <si>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</si>
  <si>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</si>
  <si>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</si>
  <si>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</si>
  <si>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</si>
  <si>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</si>
  <si>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</si>
  <si>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</si>
  <si>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</si>
  <si>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</si>
  <si>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</si>
  <si>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</si>
  <si>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</si>
  <si>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</si>
  <si>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</si>
  <si>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</si>
  <si>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</si>
  <si>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</si>
  <si>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</si>
  <si>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</si>
  <si>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</si>
  <si>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</si>
  <si>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</si>
  <si>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</si>
  <si>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</si>
  <si>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</si>
  <si>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</si>
  <si>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</si>
  <si>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</si>
  <si>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</si>
  <si>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</si>
  <si>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</si>
  <si>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</si>
  <si>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</si>
  <si>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</si>
  <si>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</si>
  <si>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</si>
  <si>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</si>
  <si>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</si>
  <si>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</si>
  <si>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</si>
  <si>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</si>
  <si>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</si>
  <si>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</si>
  <si>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</si>
  <si>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</si>
  <si>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</si>
  <si>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</si>
  <si>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</si>
  <si>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</si>
  <si>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</si>
  <si>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</si>
  <si>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</si>
  <si>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</si>
  <si>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</si>
  <si>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</si>
  <si>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</si>
  <si>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</si>
  <si>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</si>
  <si>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</si>
  <si>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</si>
  <si>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</si>
  <si>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</si>
  <si>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</si>
  <si>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</si>
  <si>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</si>
  <si>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</si>
  <si>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</si>
  <si>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</si>
  <si>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</si>
  <si>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</si>
  <si>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</si>
  <si>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</si>
  <si>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</si>
  <si>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</si>
  <si>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</si>
  <si>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</si>
  <si>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</si>
  <si>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</si>
  <si>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</si>
  <si>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</si>
  <si>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</si>
  <si>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</si>
  <si>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</si>
  <si>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</si>
  <si>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</si>
  <si>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</si>
  <si>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</si>
  <si>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</si>
  <si>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</si>
  <si>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</si>
  <si>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</si>
  <si>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</si>
  <si>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</si>
  <si>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</si>
  <si>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</si>
  <si>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</si>
  <si>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</si>
  <si>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</si>
  <si>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</si>
  <si>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</si>
  <si>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</si>
  <si>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</si>
  <si>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</si>
  <si>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</si>
  <si>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</si>
  <si>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</si>
  <si>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</si>
  <si>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</si>
  <si>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</si>
  <si>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</si>
  <si>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</si>
  <si>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</si>
  <si>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</si>
  <si>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</si>
  <si>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</si>
  <si>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</si>
  <si>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</si>
  <si>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</si>
  <si>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</si>
  <si>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</si>
  <si>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</si>
  <si>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</si>
  <si>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</si>
  <si>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</si>
  <si>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</si>
  <si>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</si>
  <si>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</si>
  <si>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</si>
  <si>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</si>
  <si>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</si>
  <si>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</si>
  <si>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</si>
  <si>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</si>
  <si>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</si>
  <si>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</si>
  <si>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</si>
  <si>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</si>
  <si>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</si>
  <si>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</si>
  <si>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</si>
  <si>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</si>
  <si>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</si>
  <si>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</si>
  <si>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</si>
  <si>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</si>
  <si>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</si>
  <si>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</si>
  <si>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</si>
  <si>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</si>
  <si>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</si>
  <si>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</si>
  <si>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</si>
  <si>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</si>
  <si>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</si>
  <si>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</si>
  <si>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</si>
  <si>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</si>
  <si>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</si>
  <si>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</si>
  <si>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</si>
  <si>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</si>
  <si>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</si>
  <si>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</si>
  <si>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</si>
  <si>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</si>
  <si>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</si>
  <si>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</si>
  <si>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</si>
  <si>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</si>
  <si>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</si>
  <si>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</si>
  <si>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</si>
  <si>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</si>
  <si>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</si>
  <si>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</si>
  <si>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</si>
  <si>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</si>
  <si>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</si>
  <si>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</si>
  <si>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</si>
  <si>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</si>
  <si>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</si>
  <si>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</si>
  <si>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</si>
  <si>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</si>
  <si>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</si>
  <si>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</si>
  <si>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</si>
  <si>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</si>
  <si>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</si>
  <si>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</si>
  <si>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</si>
  <si>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</si>
  <si>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</si>
  <si>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</si>
  <si>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</si>
  <si>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</si>
  <si>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</si>
  <si>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</si>
  <si>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</si>
  <si>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</si>
  <si>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</si>
  <si>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</si>
  <si>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</si>
  <si>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</si>
  <si>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</si>
  <si>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</si>
  <si>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</si>
  <si>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</si>
  <si>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</si>
  <si>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</si>
  <si>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</si>
  <si>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</si>
  <si>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</si>
  <si>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</si>
  <si>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</si>
  <si>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</si>
  <si>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</si>
  <si>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</si>
  <si>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</si>
  <si>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</si>
  <si>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</si>
  <si>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</si>
  <si>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</si>
  <si>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</si>
  <si>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</si>
  <si>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</si>
  <si>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</si>
  <si>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</si>
  <si>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</si>
  <si>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</si>
  <si>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</si>
  <si>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</si>
  <si>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</si>
  <si>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</si>
  <si>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</si>
  <si>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</si>
  <si>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</si>
  <si>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</si>
  <si>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</si>
  <si>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</si>
  <si>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</si>
  <si>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</si>
  <si>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</si>
  <si>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</si>
  <si>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</si>
  <si>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</si>
  <si>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</si>
  <si>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</si>
  <si>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</si>
  <si>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</si>
  <si>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</si>
  <si>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</si>
  <si>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</si>
  <si>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</si>
  <si>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</si>
  <si>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</si>
  <si>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</si>
  <si>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</si>
  <si>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</si>
  <si>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</si>
  <si>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</si>
  <si>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</si>
  <si>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</si>
  <si>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</si>
  <si>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</si>
  <si>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</si>
  <si>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</si>
  <si>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</si>
  <si>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</si>
  <si>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</si>
  <si>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</si>
  <si>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</si>
  <si>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</si>
  <si>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</si>
  <si>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</si>
  <si>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</si>
  <si>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</si>
  <si>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</si>
  <si>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</si>
  <si>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</si>
  <si>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</si>
  <si>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</si>
  <si>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</si>
  <si>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</si>
  <si>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</si>
  <si>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</si>
  <si>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</si>
  <si>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</si>
  <si>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</si>
  <si>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</si>
  <si>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</si>
  <si>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</si>
  <si>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</si>
  <si>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</si>
  <si>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</si>
  <si>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</si>
  <si>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</si>
  <si>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</si>
  <si>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</si>
  <si>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</si>
  <si>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</si>
  <si>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</si>
  <si>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</si>
  <si>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</si>
  <si>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</si>
  <si>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</si>
  <si>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</si>
  <si>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</si>
  <si>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</si>
  <si>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</si>
  <si>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</si>
  <si>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</si>
  <si>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</si>
  <si>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</si>
  <si>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</si>
  <si>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</si>
  <si>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</si>
  <si>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</si>
  <si>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</si>
  <si>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</si>
  <si>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</si>
  <si>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</si>
  <si>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</si>
  <si>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</si>
  <si>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</si>
  <si>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</si>
  <si>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</si>
  <si>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</si>
  <si>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</si>
  <si>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</si>
  <si>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</si>
  <si>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</si>
  <si>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</si>
  <si>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</si>
  <si>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</si>
  <si>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</si>
  <si>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</si>
  <si>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</si>
  <si>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</si>
  <si>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</si>
  <si>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</si>
  <si>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</si>
  <si>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</si>
  <si>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</si>
  <si>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</si>
  <si>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</si>
  <si>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</si>
  <si>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</si>
  <si>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</si>
  <si>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</si>
  <si>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</si>
  <si>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</si>
  <si>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</si>
  <si>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</si>
  <si>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</si>
  <si>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</si>
  <si>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</si>
  <si>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</si>
  <si>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</si>
  <si>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</si>
  <si>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</si>
  <si>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</si>
  <si>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</si>
  <si>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</si>
  <si>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</si>
  <si>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</si>
  <si>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</si>
  <si>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</si>
  <si>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</si>
  <si>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</si>
  <si>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</si>
  <si>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</si>
  <si>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</si>
  <si>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</si>
  <si>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</si>
  <si>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</si>
  <si>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</si>
  <si>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</si>
  <si>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</si>
  <si>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</si>
  <si>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</si>
  <si>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</si>
  <si>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</si>
  <si>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</si>
  <si>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</si>
  <si>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</si>
  <si>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</si>
  <si>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</si>
  <si>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</si>
  <si>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</si>
  <si>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</si>
  <si>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</si>
  <si>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</si>
  <si>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</si>
  <si>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</si>
  <si>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</si>
  <si>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</si>
  <si>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</si>
  <si>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</si>
  <si>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</si>
  <si>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</si>
  <si>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</si>
  <si>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</si>
  <si>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</si>
  <si>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</si>
  <si>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</si>
  <si>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</si>
  <si>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</si>
  <si>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</si>
  <si>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</si>
  <si>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</si>
  <si>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</si>
  <si>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</si>
  <si>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</si>
  <si>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</si>
  <si>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</si>
  <si>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</si>
  <si>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</si>
  <si>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</si>
  <si>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</si>
  <si>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</si>
  <si>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</si>
  <si>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</si>
  <si>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</si>
  <si>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</si>
  <si>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</si>
  <si>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</si>
  <si>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</si>
  <si>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</si>
  <si>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</si>
  <si>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</si>
  <si>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</si>
  <si>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</si>
  <si>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</si>
  <si>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</si>
  <si>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</si>
  <si>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</si>
  <si>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</si>
  <si>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</si>
  <si>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</si>
  <si>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</si>
  <si>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</si>
  <si>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</si>
  <si>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</si>
  <si>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</si>
  <si>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</si>
  <si>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</si>
  <si>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</si>
  <si>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</si>
  <si>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</si>
  <si>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</si>
  <si>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</si>
  <si>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</si>
  <si>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</si>
  <si>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</si>
  <si>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</si>
  <si>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</si>
  <si>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</si>
  <si>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</si>
  <si>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</si>
  <si>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</si>
  <si>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</si>
  <si>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</si>
  <si>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</si>
  <si>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</si>
  <si>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</si>
  <si>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</si>
  <si>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</si>
  <si>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</si>
  <si>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</si>
  <si>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</si>
  <si>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</si>
  <si>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</si>
  <si>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</si>
  <si>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</si>
  <si>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</si>
  <si>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</si>
  <si>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</si>
  <si>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</si>
  <si>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</si>
  <si>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</si>
  <si>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</si>
  <si>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</si>
  <si>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</si>
  <si>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</si>
  <si>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</si>
  <si>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</si>
  <si>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</si>
  <si>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</si>
  <si>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</si>
  <si>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</si>
  <si>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</si>
  <si>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</si>
  <si>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</si>
  <si>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</si>
  <si>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</si>
  <si>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</si>
  <si>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</si>
  <si>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</si>
  <si>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</si>
  <si>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</si>
  <si>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</si>
  <si>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</si>
  <si>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</si>
  <si>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</si>
  <si>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</si>
  <si>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</si>
  <si>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</si>
  <si>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</si>
  <si>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</si>
  <si>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</si>
  <si>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</si>
  <si>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</si>
  <si>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</si>
  <si>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</si>
  <si>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</si>
  <si>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</si>
  <si>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</si>
  <si>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</si>
  <si>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</si>
  <si>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</si>
  <si>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</si>
  <si>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</si>
  <si>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</si>
  <si>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</si>
  <si>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</si>
  <si>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</si>
  <si>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</si>
  <si>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</si>
  <si>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</si>
  <si>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</si>
  <si>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</si>
  <si>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</si>
  <si>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</si>
  <si>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</si>
  <si>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</si>
  <si>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</si>
  <si>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</si>
  <si>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</si>
  <si>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</si>
  <si>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</si>
  <si>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</si>
  <si>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</si>
  <si>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</si>
  <si>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</si>
  <si>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</si>
  <si>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</si>
  <si>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</si>
  <si>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</si>
  <si>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</si>
  <si>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</si>
  <si>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</si>
  <si>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</si>
  <si>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</si>
  <si>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</si>
  <si>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</si>
  <si>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</si>
  <si>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</si>
  <si>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</si>
  <si>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</si>
  <si>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</si>
  <si>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</si>
  <si>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</si>
  <si>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</si>
  <si>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</si>
  <si>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</si>
  <si>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</si>
  <si>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</si>
  <si>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</si>
  <si>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</si>
  <si>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</si>
  <si>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</si>
  <si>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</si>
  <si>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</si>
  <si>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</si>
  <si>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</si>
  <si>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</si>
  <si>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</si>
  <si>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</si>
  <si>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</si>
  <si>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</si>
  <si>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</si>
  <si>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</si>
  <si>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</si>
  <si>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</si>
  <si>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</si>
  <si>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</si>
  <si>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</si>
  <si>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</si>
  <si>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</si>
  <si>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</si>
  <si>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</si>
  <si>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</si>
  <si>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</si>
  <si>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</si>
  <si>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</si>
  <si>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</si>
  <si>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</si>
  <si>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</si>
  <si>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</si>
  <si>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</si>
  <si>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</si>
  <si>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</si>
  <si>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</si>
  <si>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</si>
  <si>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</si>
  <si>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</si>
  <si>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</si>
  <si>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</si>
  <si>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</si>
  <si>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</si>
  <si>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</si>
  <si>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</si>
  <si>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</si>
  <si>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</si>
  <si>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</si>
  <si>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</si>
  <si>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</si>
  <si>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</si>
  <si>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</si>
  <si>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</si>
  <si>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</si>
  <si>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</si>
  <si>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</si>
  <si>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</si>
  <si>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</si>
  <si>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</si>
  <si>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</si>
  <si>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</si>
  <si>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</si>
  <si>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</si>
  <si>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</si>
  <si>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</si>
  <si>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</si>
  <si>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</si>
  <si>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</si>
  <si>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</si>
  <si>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</si>
  <si>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</si>
  <si>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</si>
  <si>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</si>
  <si>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</si>
  <si>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</si>
  <si>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</si>
  <si>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</si>
  <si>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</si>
  <si>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</si>
  <si>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</si>
  <si>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</si>
  <si>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</si>
  <si>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</si>
  <si>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</si>
  <si>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</si>
  <si>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</si>
  <si>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</si>
  <si>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</si>
  <si>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</si>
  <si>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</si>
  <si>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</si>
  <si>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</si>
  <si>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</si>
  <si>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</si>
  <si>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</si>
  <si>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</si>
  <si>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</si>
  <si>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</si>
  <si>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</si>
  <si>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</si>
  <si>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</si>
  <si>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</si>
  <si>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</si>
  <si>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</si>
  <si>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</si>
  <si>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</si>
  <si>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</si>
  <si>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</si>
  <si>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</si>
  <si>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</si>
  <si>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</si>
  <si>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</si>
  <si>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</si>
  <si>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</si>
  <si>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</si>
  <si>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</si>
  <si>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</si>
  <si>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</si>
  <si>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</si>
  <si>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</si>
  <si>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</si>
  <si>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</si>
  <si>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</si>
  <si>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</si>
  <si>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</si>
  <si>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</si>
  <si>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</si>
  <si>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</si>
  <si>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</si>
  <si>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</si>
  <si>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</si>
  <si>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</si>
  <si>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</si>
  <si>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</si>
  <si>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</si>
  <si>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</si>
  <si>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</si>
  <si>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</si>
  <si>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</si>
  <si>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</si>
  <si>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</si>
  <si>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</si>
  <si>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</si>
  <si>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</si>
  <si>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</si>
  <si>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</si>
  <si>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</si>
  <si>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</si>
  <si>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</si>
  <si>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</si>
  <si>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</si>
  <si>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</si>
  <si>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</si>
  <si>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</si>
  <si>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</si>
  <si>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</si>
  <si>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</si>
  <si>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</si>
  <si>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</si>
  <si>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</si>
  <si>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</si>
  <si>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</si>
  <si>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</si>
  <si>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</si>
  <si>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</si>
  <si>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</si>
  <si>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</si>
  <si>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</si>
  <si>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</si>
  <si>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</si>
  <si>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</si>
  <si>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</si>
  <si>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</si>
  <si>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</si>
  <si>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</si>
  <si>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</si>
  <si>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</si>
  <si>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</si>
  <si>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</si>
  <si>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</si>
  <si>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</si>
  <si>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</si>
  <si>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</si>
  <si>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</si>
  <si>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</si>
  <si>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</si>
  <si>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</si>
  <si>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</si>
  <si>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</si>
  <si>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</si>
  <si>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</si>
  <si>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</si>
  <si>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</si>
  <si>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</si>
  <si>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</si>
  <si>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</si>
  <si>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</si>
  <si>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</si>
  <si>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</si>
  <si>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</si>
  <si>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</si>
  <si>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</si>
  <si>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</si>
  <si>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</si>
  <si>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</si>
  <si>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</si>
  <si>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</si>
  <si>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</si>
  <si>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</si>
  <si>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</si>
  <si>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</si>
  <si>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</si>
  <si>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</si>
  <si>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</si>
  <si>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</si>
  <si>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</si>
  <si>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</si>
  <si>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</si>
  <si>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</si>
  <si>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</si>
  <si>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</si>
  <si>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</si>
  <si>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</si>
  <si>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</si>
  <si>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</si>
  <si>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</si>
  <si>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</si>
  <si>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</si>
  <si>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</si>
  <si>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</si>
  <si>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</si>
  <si>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</si>
  <si>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</si>
  <si>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</si>
  <si>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</si>
  <si>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</si>
  <si>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</si>
  <si>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</si>
  <si>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</si>
  <si>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</si>
  <si>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</si>
  <si>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</si>
  <si>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</si>
  <si>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</si>
  <si>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</si>
  <si>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</si>
  <si>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</si>
  <si>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</si>
  <si>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</si>
  <si>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</si>
  <si>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</si>
  <si>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</si>
  <si>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</si>
  <si>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</si>
  <si>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</si>
  <si>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</si>
  <si>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</si>
  <si>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</si>
  <si>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</si>
  <si>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</si>
  <si>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</si>
  <si>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</si>
  <si>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</si>
  <si>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</si>
  <si>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</si>
  <si>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</si>
  <si>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</si>
  <si>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</si>
  <si>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</si>
  <si>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</si>
  <si>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</si>
  <si>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</si>
  <si>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</si>
  <si>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</si>
  <si>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</si>
  <si>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</si>
  <si>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</si>
  <si>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</si>
  <si>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</si>
  <si>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</si>
  <si>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</si>
  <si>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</si>
  <si>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</si>
  <si>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</si>
  <si>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</si>
  <si>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</si>
  <si>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</si>
  <si>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</si>
  <si>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</si>
  <si>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</si>
  <si>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</si>
  <si>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</si>
  <si>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</si>
  <si>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</si>
  <si>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</si>
  <si>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</si>
  <si>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</si>
  <si>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</si>
  <si>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</si>
  <si>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</si>
  <si>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</si>
  <si>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</si>
  <si>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</si>
  <si>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</si>
  <si>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</si>
  <si>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</si>
  <si>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</si>
  <si>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</si>
  <si>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</si>
  <si>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</si>
  <si>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</si>
  <si>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</si>
  <si>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</si>
  <si>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</si>
  <si>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</si>
  <si>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</si>
  <si>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</si>
  <si>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</si>
  <si>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</si>
  <si>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</si>
  <si>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</si>
  <si>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</si>
  <si>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</si>
  <si>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</si>
  <si>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</si>
  <si>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</si>
  <si>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</si>
  <si>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</si>
  <si>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</si>
  <si>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</si>
  <si>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</si>
  <si>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</si>
  <si>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</si>
  <si>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</si>
  <si>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</si>
  <si>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</si>
  <si>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</si>
  <si>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</si>
  <si>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</si>
  <si>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</si>
  <si>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</si>
  <si>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</si>
  <si>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</si>
  <si>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</si>
  <si>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</si>
  <si>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</si>
  <si>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</si>
  <si>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</si>
  <si>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</si>
  <si>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</si>
  <si>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</si>
  <si>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</si>
  <si>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</si>
  <si>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</si>
  <si>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</si>
  <si>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</si>
  <si>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</si>
  <si>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</si>
  <si>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</si>
  <si>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</si>
  <si>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</si>
  <si>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</si>
  <si>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</si>
  <si>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</si>
  <si>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</si>
  <si>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</si>
  <si>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</si>
  <si>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</si>
  <si>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</si>
  <si>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</si>
  <si>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</si>
  <si>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</si>
  <si>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</si>
  <si>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</si>
  <si>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</si>
  <si>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</si>
  <si>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</si>
  <si>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</si>
  <si>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</si>
  <si>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</si>
  <si>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</si>
  <si>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</si>
  <si>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</si>
  <si>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</si>
  <si>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</si>
  <si>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</si>
  <si>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</si>
  <si>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</si>
  <si>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</si>
  <si>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</si>
  <si>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</si>
  <si>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</si>
  <si>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</si>
  <si>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</si>
  <si>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</si>
  <si>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</si>
  <si>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</si>
  <si>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</si>
  <si>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</si>
  <si>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</si>
  <si>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</si>
  <si>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</si>
  <si>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</si>
  <si>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</si>
  <si>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</si>
  <si>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</si>
  <si>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</si>
  <si>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</si>
  <si>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</si>
  <si>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</si>
  <si>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</si>
  <si>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</si>
  <si>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</si>
  <si>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</si>
  <si>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</si>
  <si>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</si>
  <si>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</si>
  <si>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</si>
  <si>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</si>
  <si>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</si>
  <si>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</si>
  <si>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</si>
  <si>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</si>
  <si>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</si>
  <si>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</si>
  <si>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</si>
  <si>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</si>
  <si>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</si>
  <si>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</si>
  <si>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</si>
  <si>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</si>
  <si>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</si>
  <si>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</si>
  <si>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</si>
  <si>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</si>
  <si>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</si>
  <si>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</si>
  <si>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</si>
  <si>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</si>
  <si>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</si>
  <si>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</si>
  <si>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</si>
  <si>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</si>
  <si>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</si>
  <si>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</si>
  <si>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</si>
  <si>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</si>
  <si>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</si>
  <si>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</si>
  <si>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</si>
  <si>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</si>
  <si>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</si>
  <si>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</si>
  <si>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</si>
  <si>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</si>
  <si>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</si>
  <si>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</si>
  <si>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</si>
  <si>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</si>
  <si>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</si>
  <si>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</si>
  <si>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</si>
  <si>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</si>
  <si>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</si>
  <si>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</si>
  <si>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</si>
  <si>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</si>
  <si>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</si>
  <si>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</si>
  <si>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</si>
  <si>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</si>
  <si>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</si>
  <si>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</si>
  <si>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</si>
  <si>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</si>
  <si>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</si>
  <si>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</si>
  <si>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</si>
  <si>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</si>
  <si>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</si>
  <si>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</si>
  <si>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</si>
  <si>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</si>
  <si>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</si>
  <si>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</si>
  <si>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</si>
  <si>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</si>
  <si>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</si>
  <si>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</si>
  <si>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</si>
  <si>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</si>
  <si>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</si>
  <si>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</si>
  <si>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</si>
  <si>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</si>
  <si>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</si>
  <si>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</si>
  <si>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</si>
  <si>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</si>
  <si>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</si>
  <si>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</si>
  <si>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</si>
  <si>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</si>
  <si>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</si>
  <si>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</si>
  <si>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</si>
  <si>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</si>
  <si>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</si>
  <si>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</si>
  <si>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</si>
  <si>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</si>
  <si>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</si>
  <si>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</si>
  <si>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</si>
  <si>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</si>
  <si>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</si>
  <si>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</si>
  <si>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</si>
  <si>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</si>
  <si>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</si>
  <si>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</si>
  <si>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</si>
  <si>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</si>
  <si>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</si>
  <si>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</si>
  <si>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</si>
  <si>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</si>
  <si>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</si>
  <si>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</si>
  <si>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</si>
  <si>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</si>
  <si>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</si>
  <si>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</si>
  <si>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</si>
  <si>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</si>
  <si>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</si>
  <si>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</si>
  <si>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</si>
  <si>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</si>
  <si>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</si>
  <si>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</si>
  <si>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</si>
  <si>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</si>
  <si>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</si>
  <si>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</si>
  <si>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</si>
  <si>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</si>
  <si>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</si>
  <si>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</si>
  <si>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</si>
  <si>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</si>
  <si>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</si>
  <si>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</si>
  <si>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</si>
  <si>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</si>
  <si>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</si>
  <si>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</si>
  <si>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</si>
  <si>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</si>
  <si>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</si>
  <si>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</si>
  <si>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</si>
  <si>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</si>
  <si>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</si>
  <si>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</si>
  <si>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</si>
  <si>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</si>
  <si>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</si>
  <si>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</si>
  <si>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</si>
  <si>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</si>
  <si>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</si>
  <si>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</si>
  <si>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</si>
  <si>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</si>
  <si>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</si>
  <si>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</si>
  <si>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</si>
  <si>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</si>
  <si>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</si>
  <si>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</si>
  <si>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</si>
  <si>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</si>
  <si>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</si>
  <si>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</si>
  <si>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</si>
  <si>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</si>
  <si>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</si>
  <si>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</si>
  <si>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</si>
  <si>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</si>
  <si>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</si>
  <si>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</si>
  <si>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</si>
  <si>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</si>
  <si>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</si>
  <si>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</si>
  <si>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</si>
  <si>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</si>
  <si>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</si>
  <si>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</si>
  <si>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</si>
  <si>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</si>
  <si>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</si>
  <si>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</si>
  <si>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</si>
  <si>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</si>
  <si>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</si>
  <si>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</si>
  <si>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</si>
  <si>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</si>
  <si>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</si>
  <si>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</si>
  <si>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</si>
  <si>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</si>
  <si>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</si>
  <si>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</si>
  <si>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</si>
  <si>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</si>
  <si>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</si>
  <si>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</si>
  <si>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</si>
  <si>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</si>
  <si>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</si>
  <si>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</si>
  <si>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</si>
  <si>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</si>
  <si>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</si>
  <si>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</si>
  <si>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</si>
  <si>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</si>
  <si>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</si>
  <si>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</si>
  <si>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</si>
  <si>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</si>
  <si>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</si>
  <si>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</si>
  <si>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</si>
  <si>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</si>
  <si>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</si>
  <si>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</si>
  <si>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</si>
  <si>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</si>
  <si>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</si>
  <si>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</si>
  <si>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</si>
  <si>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</si>
  <si>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</si>
  <si>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</si>
  <si>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</si>
  <si>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</si>
  <si>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</si>
  <si>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</si>
  <si>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</si>
  <si>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</si>
  <si>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</si>
  <si>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</si>
  <si>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</si>
  <si>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</si>
  <si>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</si>
  <si>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</si>
  <si>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</si>
  <si>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</si>
  <si>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</si>
  <si>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</si>
  <si>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</si>
  <si>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</si>
  <si>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</si>
  <si>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</si>
  <si>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</si>
  <si>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</si>
  <si>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</si>
  <si>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</si>
  <si>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</si>
  <si>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</si>
  <si>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</si>
  <si>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</si>
  <si>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</si>
  <si>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</si>
  <si>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</si>
  <si>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</si>
  <si>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</si>
  <si>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</si>
  <si>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</si>
  <si>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</si>
  <si>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</si>
  <si>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</si>
  <si>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</si>
  <si>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</si>
  <si>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</si>
  <si>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</si>
  <si>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</si>
  <si>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</si>
  <si>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</si>
  <si>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</si>
  <si>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</si>
  <si>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</si>
  <si>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</si>
  <si>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</si>
  <si>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</si>
  <si>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</si>
  <si>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</si>
  <si>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</si>
  <si>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</si>
  <si>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</si>
  <si>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</si>
  <si>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</si>
  <si>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</si>
  <si>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</si>
  <si>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</si>
  <si>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</si>
  <si>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</si>
  <si>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</si>
  <si>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</si>
  <si>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</si>
  <si>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</si>
  <si>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</si>
  <si>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</si>
  <si>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</si>
  <si>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</si>
  <si>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</si>
  <si>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</si>
  <si>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</si>
  <si>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</si>
  <si>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</si>
  <si>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</si>
  <si>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</si>
  <si>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</si>
  <si>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</si>
  <si>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</si>
  <si>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</si>
  <si>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</si>
  <si>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</si>
  <si>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</si>
  <si>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</si>
  <si>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</si>
  <si>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</si>
  <si>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</si>
  <si>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</si>
  <si>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</si>
  <si>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</si>
  <si>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</si>
  <si>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</si>
  <si>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</si>
  <si>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</si>
  <si>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</si>
  <si>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</si>
  <si>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</si>
  <si>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</si>
  <si>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</si>
  <si>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</si>
  <si>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</si>
  <si>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</si>
  <si>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</si>
  <si>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</si>
  <si>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</si>
  <si>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</si>
  <si>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</si>
  <si>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</si>
  <si>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</si>
  <si>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</si>
  <si>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</si>
  <si>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</si>
  <si>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</si>
  <si>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</si>
  <si>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</si>
  <si>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</si>
  <si>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</si>
  <si>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</si>
  <si>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</si>
  <si>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</si>
  <si>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</si>
  <si>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</si>
  <si>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</si>
  <si>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</si>
  <si>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</si>
  <si>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</si>
  <si>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</si>
  <si>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</si>
  <si>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</si>
  <si>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</si>
  <si>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</si>
  <si>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</si>
  <si>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</si>
  <si>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</si>
  <si>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</si>
  <si>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</si>
  <si>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</si>
  <si>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</si>
  <si>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</si>
  <si>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</si>
  <si>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</si>
  <si>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</si>
  <si>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</si>
  <si>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</si>
  <si>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</si>
  <si>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</si>
  <si>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</si>
  <si>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</si>
  <si>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</si>
  <si>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</si>
  <si>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</si>
  <si>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</si>
  <si>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</si>
  <si>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</si>
  <si>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</si>
  <si>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</si>
  <si>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</si>
  <si>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</si>
  <si>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</si>
  <si>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</si>
  <si>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</si>
  <si>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</si>
  <si>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</si>
  <si>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</si>
  <si>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</si>
  <si>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</si>
  <si>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</si>
  <si>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</si>
  <si>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</si>
  <si>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</si>
  <si>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</si>
  <si>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</si>
  <si>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</si>
  <si>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</si>
  <si>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</si>
  <si>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</si>
  <si>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</si>
  <si>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</si>
  <si>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</si>
  <si>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</si>
  <si>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</si>
  <si>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</si>
  <si>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</si>
  <si>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</si>
  <si>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</si>
  <si>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</si>
  <si>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</si>
  <si>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</si>
  <si>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</si>
  <si>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</si>
  <si>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</si>
  <si>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</si>
  <si>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</si>
  <si>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</si>
  <si>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</si>
  <si>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</si>
  <si>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</si>
  <si>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</si>
  <si>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</si>
  <si>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</si>
  <si>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</si>
  <si>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</si>
  <si>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</si>
  <si>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</si>
  <si>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</si>
  <si>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</si>
  <si>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</si>
  <si>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</si>
  <si>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</si>
  <si>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</si>
  <si>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</si>
  <si>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</si>
  <si>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</si>
  <si>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</si>
  <si>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</si>
  <si>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</si>
  <si>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</si>
  <si>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</si>
  <si>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</si>
  <si>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</si>
  <si>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</si>
  <si>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</si>
  <si>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</si>
  <si>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</si>
  <si>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</si>
  <si>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</si>
  <si>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</si>
  <si>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</si>
  <si>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</si>
  <si>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</si>
  <si>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</si>
  <si>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</si>
  <si>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</si>
  <si>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</si>
  <si>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</si>
  <si>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</si>
  <si>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</si>
  <si>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</si>
  <si>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</si>
  <si>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</si>
  <si>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</si>
  <si>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</si>
  <si>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</si>
  <si>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</si>
  <si>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</si>
  <si>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</si>
  <si>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</si>
  <si>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</si>
  <si>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</si>
  <si>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</si>
  <si>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</si>
  <si>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</si>
  <si>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</si>
  <si>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</si>
  <si>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</si>
  <si>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</si>
  <si>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</si>
  <si>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</si>
  <si>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</si>
  <si>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</si>
  <si>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</si>
  <si>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</si>
  <si>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</si>
  <si>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</si>
  <si>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</si>
  <si>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</si>
  <si>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</si>
  <si>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</si>
  <si>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</si>
  <si>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</si>
  <si>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</si>
  <si>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</si>
  <si>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</si>
  <si>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</si>
  <si>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</si>
  <si>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</si>
  <si>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</si>
  <si>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</si>
  <si>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</si>
  <si>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</si>
  <si>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</si>
  <si>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</si>
  <si>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</si>
  <si>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</si>
  <si>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</si>
  <si>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</si>
  <si>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</si>
  <si>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</si>
  <si>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</si>
  <si>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</si>
  <si>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</si>
  <si>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</si>
  <si>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</si>
  <si>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</si>
  <si>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</si>
  <si>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</si>
  <si>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</si>
  <si>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</si>
  <si>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</si>
  <si>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</si>
  <si>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</si>
  <si>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</si>
  <si>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</si>
  <si>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</si>
  <si>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</si>
  <si>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</si>
  <si>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</si>
  <si>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</si>
  <si>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</si>
  <si>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</si>
  <si>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</si>
  <si>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</si>
  <si>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</si>
  <si>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</si>
  <si>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</si>
  <si>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</si>
  <si>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</si>
  <si>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</si>
  <si>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</si>
  <si>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</si>
  <si>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</si>
  <si>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</si>
  <si>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</si>
  <si>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</si>
  <si>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</si>
  <si>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</si>
  <si>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</si>
  <si>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</si>
  <si>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</si>
  <si>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</si>
  <si>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</si>
  <si>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</si>
  <si>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</si>
  <si>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</si>
  <si>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</si>
  <si>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</si>
  <si>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</si>
  <si>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</si>
  <si>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</si>
  <si>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</si>
  <si>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</si>
  <si>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</si>
  <si>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</si>
  <si>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</si>
  <si>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</si>
  <si>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</si>
  <si>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</si>
  <si>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</si>
  <si>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</si>
  <si>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</si>
  <si>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</si>
  <si>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</si>
  <si>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</si>
  <si>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</si>
  <si>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</si>
  <si>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</si>
  <si>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</si>
  <si>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</si>
  <si>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</si>
  <si>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</si>
  <si>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</si>
  <si>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</si>
  <si>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</si>
  <si>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</si>
  <si>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</si>
  <si>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</si>
  <si>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</si>
  <si>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</si>
  <si>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</si>
  <si>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</si>
  <si>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</si>
  <si>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</si>
  <si>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</si>
  <si>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</si>
  <si>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</si>
  <si>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</si>
  <si>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</si>
  <si>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</si>
  <si>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</si>
  <si>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</si>
  <si>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</si>
  <si>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</si>
  <si>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</si>
  <si>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</si>
  <si>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</si>
  <si>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</si>
  <si>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</si>
  <si>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</si>
  <si>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</si>
  <si>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</si>
  <si>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</si>
  <si>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</si>
  <si>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</si>
  <si>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</si>
  <si>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</si>
  <si>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</si>
  <si>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</si>
  <si>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</si>
  <si>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</si>
  <si>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</si>
  <si>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</si>
  <si>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</si>
  <si>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</si>
  <si>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</si>
  <si>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</si>
  <si>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</si>
  <si>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</si>
  <si>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</si>
  <si>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</si>
  <si>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</si>
  <si>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</si>
  <si>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</si>
  <si>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</si>
  <si>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</si>
  <si>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</si>
  <si>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</si>
  <si>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</si>
  <si>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</si>
  <si>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</si>
  <si>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</si>
  <si>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</si>
  <si>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</si>
  <si>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</si>
  <si>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</si>
  <si>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</si>
  <si>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</si>
  <si>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</si>
  <si>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</si>
  <si>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</si>
  <si>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</si>
  <si>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</si>
  <si>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</si>
  <si>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</si>
  <si>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</si>
  <si>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</si>
  <si>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</si>
  <si>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</si>
  <si>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</si>
  <si>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</si>
  <si>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</si>
  <si>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</si>
  <si>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</si>
  <si>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</si>
  <si>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</si>
  <si>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</si>
  <si>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</si>
  <si>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</si>
  <si>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</si>
  <si>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</si>
  <si>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</si>
  <si>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</si>
  <si>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</si>
  <si>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</si>
  <si>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</si>
  <si>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</si>
  <si>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</si>
  <si>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</si>
  <si>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</si>
  <si>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</si>
  <si>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</si>
  <si>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</si>
  <si>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</si>
  <si>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</si>
  <si>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</si>
  <si>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</si>
  <si>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</si>
  <si>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</si>
  <si>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</si>
  <si>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</si>
  <si>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</si>
  <si>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</si>
  <si>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</si>
  <si>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</si>
  <si>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</si>
  <si>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</si>
  <si>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</si>
  <si>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</si>
  <si>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</si>
  <si>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</si>
  <si>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</si>
  <si>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</si>
  <si>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</si>
  <si>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</si>
  <si>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</si>
  <si>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</si>
  <si>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</si>
  <si>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</si>
  <si>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</si>
  <si>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</si>
  <si>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</si>
  <si>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</si>
  <si>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</si>
  <si>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</si>
  <si>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</si>
  <si>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</si>
  <si>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</si>
  <si>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</si>
  <si>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</si>
  <si>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</si>
  <si>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</si>
  <si>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</si>
  <si>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</si>
  <si>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</si>
  <si>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</si>
  <si>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</si>
  <si>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</si>
  <si>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</si>
  <si>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</si>
  <si>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</si>
  <si>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</si>
  <si>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</si>
  <si>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</si>
  <si>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</si>
  <si>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</si>
  <si>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</si>
  <si>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</si>
  <si>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</si>
  <si>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</si>
  <si>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</si>
  <si>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</si>
  <si>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</si>
  <si>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</si>
  <si>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</si>
  <si>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</si>
  <si>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</si>
  <si>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</si>
  <si>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</si>
  <si>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</si>
  <si>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</si>
  <si>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</si>
  <si>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</si>
  <si>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</si>
  <si>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</si>
  <si>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</si>
  <si>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</si>
  <si>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</si>
  <si>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</si>
  <si>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</si>
  <si>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</si>
  <si>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</si>
  <si>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</si>
  <si>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</si>
  <si>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</si>
  <si>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</si>
  <si>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</si>
  <si>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</si>
  <si>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</si>
  <si>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</si>
  <si>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</si>
  <si>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</si>
  <si>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</si>
  <si>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</si>
  <si>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</si>
  <si>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</si>
  <si>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</si>
  <si>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</si>
  <si>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</si>
  <si>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</si>
  <si>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</si>
  <si>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</si>
  <si>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</si>
  <si>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</si>
  <si>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</si>
  <si>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</si>
  <si>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</si>
  <si>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</si>
  <si>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</si>
  <si>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</si>
  <si>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</si>
  <si>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</si>
  <si>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</si>
  <si>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</si>
  <si>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</si>
  <si>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</si>
  <si>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</si>
  <si>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</si>
  <si>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</si>
  <si>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</si>
  <si>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</si>
  <si>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</si>
  <si>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</si>
  <si>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</si>
  <si>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</si>
  <si>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</si>
  <si>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</si>
  <si>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</si>
  <si>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</si>
  <si>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</si>
  <si>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</si>
  <si>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</si>
  <si>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</si>
  <si>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</si>
  <si>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</si>
  <si>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</si>
  <si>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</si>
  <si>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</si>
  <si>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</si>
  <si>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</si>
  <si>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</si>
  <si>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</si>
  <si>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</si>
  <si>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</si>
  <si>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</si>
  <si>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</si>
  <si>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</si>
  <si>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</si>
  <si>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</si>
  <si>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</si>
  <si>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</si>
  <si>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</si>
  <si>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</si>
  <si>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</si>
  <si>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</si>
  <si>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</si>
  <si>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</si>
  <si>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</si>
  <si>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</si>
  <si>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</si>
  <si>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</si>
  <si>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</si>
  <si>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</si>
  <si>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</si>
  <si>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</si>
  <si>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</si>
  <si>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</si>
  <si>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</si>
  <si>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</si>
  <si>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</si>
  <si>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</si>
  <si>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</si>
  <si>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</si>
  <si>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</si>
  <si>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</si>
  <si>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</si>
  <si>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</si>
  <si>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</si>
  <si>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</si>
  <si>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</si>
  <si>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</si>
  <si>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</si>
  <si>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</si>
  <si>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</si>
  <si>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</si>
  <si>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</si>
  <si>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</si>
  <si>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</si>
  <si>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</si>
  <si>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</si>
  <si>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</si>
  <si>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</si>
  <si>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</si>
  <si>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</si>
  <si>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</si>
  <si>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</si>
  <si>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</si>
  <si>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</si>
  <si>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</si>
  <si>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</si>
  <si>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</si>
  <si>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</si>
  <si>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</si>
  <si>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</si>
  <si>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</si>
  <si>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</si>
  <si>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</si>
  <si>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</si>
  <si>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</si>
  <si>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</si>
  <si>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</si>
  <si>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</si>
  <si>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</si>
  <si>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</si>
  <si>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</si>
  <si>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</si>
  <si>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</si>
  <si>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</si>
  <si>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</si>
  <si>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</si>
  <si>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</si>
  <si>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</si>
  <si>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</si>
  <si>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</si>
  <si>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</si>
  <si>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</si>
  <si>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</si>
  <si>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</si>
  <si>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</si>
  <si>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</si>
  <si>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</si>
  <si>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</si>
  <si>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</si>
  <si>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</si>
  <si>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</si>
  <si>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</si>
  <si>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</si>
  <si>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</si>
  <si>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</si>
  <si>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</si>
  <si>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</si>
  <si>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</si>
  <si>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</si>
  <si>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</si>
  <si>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</si>
  <si>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</si>
  <si>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</si>
  <si>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</si>
  <si>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</si>
  <si>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</si>
  <si>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</si>
  <si>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</si>
  <si>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</si>
  <si>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</si>
  <si>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</si>
  <si>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</si>
  <si>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</si>
  <si>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</si>
  <si>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</si>
  <si>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</si>
  <si>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</si>
  <si>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</si>
  <si>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</si>
  <si>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</si>
  <si>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</si>
  <si>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</si>
  <si>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</si>
  <si>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</si>
  <si>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</si>
  <si>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</si>
  <si>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</si>
  <si>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</si>
  <si>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</si>
  <si>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</si>
  <si>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</si>
  <si>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</si>
  <si>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</si>
  <si>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</si>
  <si>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</si>
  <si>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</si>
  <si>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</si>
  <si>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</si>
  <si>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</si>
  <si>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</si>
  <si>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</si>
  <si>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</si>
  <si>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</si>
  <si>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</si>
  <si>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</si>
  <si>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</si>
  <si>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</si>
  <si>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</si>
  <si>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</si>
  <si>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</si>
  <si>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</si>
  <si>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</si>
  <si>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</si>
  <si>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</si>
  <si>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</si>
  <si>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</si>
  <si>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</si>
  <si>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</si>
  <si>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</si>
  <si>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</si>
  <si>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</si>
  <si>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</si>
  <si>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</si>
  <si>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</si>
  <si>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</si>
  <si>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</si>
  <si>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</si>
  <si>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</si>
  <si>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</si>
  <si>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</si>
  <si>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</si>
  <si>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</si>
  <si>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</si>
  <si>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</si>
  <si>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</si>
  <si>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</si>
  <si>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</si>
  <si>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</si>
  <si>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</si>
  <si>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</si>
  <si>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</si>
  <si>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</si>
  <si>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</si>
  <si>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</si>
  <si>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</si>
  <si>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</si>
  <si>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</si>
  <si>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</si>
  <si>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</si>
  <si>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</si>
  <si>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</si>
  <si>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</si>
  <si>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</si>
  <si>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</si>
  <si>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</si>
  <si>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</si>
  <si>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</si>
  <si>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</si>
  <si>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</si>
  <si>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</si>
  <si>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</si>
  <si>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</si>
  <si>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</si>
  <si>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</si>
  <si>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</si>
  <si>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</si>
  <si>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</si>
  <si>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</si>
  <si>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</si>
  <si>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</si>
  <si>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</si>
  <si>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</si>
  <si>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</si>
  <si>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</si>
  <si>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</si>
  <si>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</si>
  <si>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</si>
  <si>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</si>
  <si>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</si>
  <si>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</si>
  <si>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</si>
  <si>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</si>
  <si>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</si>
  <si>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</si>
  <si>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</si>
  <si>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</si>
  <si>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</si>
  <si>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</si>
  <si>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</si>
  <si>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</si>
  <si>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</si>
  <si>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</si>
  <si>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</si>
  <si>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</si>
  <si>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</si>
  <si>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</si>
  <si>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</si>
  <si>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</si>
  <si>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</si>
  <si>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</si>
  <si>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</si>
  <si>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</si>
  <si>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</si>
  <si>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</si>
  <si>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</si>
  <si>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</si>
  <si>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</si>
  <si>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</si>
  <si>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</si>
  <si>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</si>
  <si>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</si>
  <si>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</si>
  <si>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</si>
  <si>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</si>
  <si>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</si>
  <si>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</si>
  <si>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</si>
  <si>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</si>
  <si>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</si>
  <si>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</si>
  <si>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</si>
  <si>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</si>
  <si>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</si>
  <si>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</si>
  <si>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</si>
  <si>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</si>
  <si>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</si>
  <si>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</si>
  <si>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</si>
  <si>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</si>
  <si>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</si>
  <si>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</si>
  <si>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</si>
  <si>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</si>
  <si>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</si>
  <si>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</si>
  <si>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</si>
  <si>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</si>
  <si>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</si>
  <si>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</si>
  <si>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</si>
  <si>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</si>
  <si>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</si>
  <si>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</si>
  <si>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</si>
  <si>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</si>
  <si>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</si>
  <si>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</si>
  <si>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</si>
  <si>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</si>
  <si>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</si>
  <si>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</si>
  <si>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</si>
  <si>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</si>
  <si>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</si>
  <si>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</si>
  <si>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</si>
  <si>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</si>
  <si>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</si>
  <si>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</si>
  <si>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</si>
  <si>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</si>
  <si>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</si>
  <si>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</si>
  <si>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</si>
  <si>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</si>
  <si>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</si>
  <si>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</si>
  <si>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</si>
  <si>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</si>
  <si>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</si>
  <si>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</si>
  <si>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</si>
  <si>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</si>
  <si>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</si>
  <si>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</si>
  <si>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</si>
  <si>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</si>
  <si>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</si>
  <si>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</si>
  <si>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</si>
  <si>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</si>
  <si>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</si>
  <si>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</si>
  <si>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</si>
  <si>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</si>
  <si>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</si>
  <si>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</si>
  <si>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</si>
  <si>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</si>
  <si>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</si>
  <si>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</si>
  <si>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</si>
  <si>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</si>
  <si>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</si>
  <si>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</si>
  <si>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</si>
  <si>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</si>
  <si>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</si>
  <si>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</si>
  <si>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</si>
  <si>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</si>
  <si>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</si>
  <si>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</si>
  <si>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</si>
  <si>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</si>
  <si>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</si>
  <si>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</si>
  <si>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</si>
  <si>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</si>
  <si>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</si>
  <si>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</si>
  <si>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</si>
  <si>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</si>
  <si>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</si>
  <si>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</si>
  <si>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</si>
  <si>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</si>
  <si>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</si>
  <si>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</si>
  <si>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</si>
  <si>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</si>
  <si>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</si>
  <si>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</si>
  <si>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</si>
  <si>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</si>
  <si>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</si>
  <si>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</si>
  <si>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</si>
  <si>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</si>
  <si>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</si>
  <si>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</si>
  <si>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</si>
  <si>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</si>
  <si>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</si>
  <si>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</si>
  <si>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</si>
  <si>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</si>
  <si>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</si>
  <si>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</si>
  <si>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</si>
  <si>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</si>
  <si>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</si>
  <si>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</si>
  <si>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</si>
  <si>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</si>
  <si>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</si>
  <si>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</si>
  <si>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</si>
  <si>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</si>
  <si>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</si>
  <si>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</si>
  <si>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</si>
  <si>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</si>
  <si>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</si>
  <si>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</si>
  <si>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</si>
  <si>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</si>
  <si>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</si>
  <si>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</si>
  <si>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</si>
  <si>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</si>
  <si>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</si>
  <si>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</si>
  <si>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</si>
  <si>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</si>
  <si>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</si>
  <si>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</si>
  <si>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</si>
  <si>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</si>
  <si>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</si>
  <si>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</si>
  <si>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</si>
  <si>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</si>
  <si>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</si>
  <si>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</si>
  <si>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</si>
  <si>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</si>
  <si>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</si>
  <si>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</si>
  <si>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</si>
  <si>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</si>
  <si>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</si>
  <si>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</si>
  <si>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</si>
  <si>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</si>
  <si>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</si>
  <si>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</si>
  <si>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</si>
  <si>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</si>
  <si>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</si>
  <si>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</si>
  <si>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</si>
  <si>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</si>
  <si>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</si>
  <si>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</si>
  <si>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</si>
  <si>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</si>
  <si>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</si>
  <si>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</si>
  <si>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</si>
  <si>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</si>
  <si>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</si>
  <si>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</si>
  <si>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</si>
  <si>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</si>
  <si>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</si>
  <si>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</si>
  <si>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</si>
  <si>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</si>
  <si>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</si>
  <si>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</si>
  <si>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</si>
  <si>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</si>
  <si>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</si>
  <si>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</si>
  <si>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</si>
  <si>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</si>
  <si>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</si>
  <si>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</si>
  <si>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</si>
  <si>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</si>
  <si>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</si>
  <si>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</si>
  <si>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</si>
  <si>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</si>
  <si>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</si>
  <si>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</si>
  <si>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</si>
  <si>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</si>
  <si>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</si>
  <si>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</si>
  <si>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</si>
  <si>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</si>
  <si>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</si>
  <si>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</si>
  <si>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</si>
  <si>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</si>
  <si>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</si>
  <si>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</si>
  <si>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</si>
  <si>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</si>
  <si>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</si>
  <si>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</si>
  <si>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</si>
  <si>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</si>
  <si>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</si>
  <si>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</si>
  <si>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</si>
  <si>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</si>
  <si>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</si>
  <si>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</si>
  <si>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</si>
  <si>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</si>
  <si>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</si>
  <si>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</si>
  <si>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</si>
  <si>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</si>
  <si>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</si>
  <si>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</si>
  <si>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</si>
  <si>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</si>
  <si>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</si>
  <si>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</si>
  <si>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</si>
  <si>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</si>
  <si>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</si>
  <si>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</si>
  <si>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</si>
  <si>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</si>
  <si>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</si>
  <si>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</si>
  <si>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</si>
  <si>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</si>
  <si>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</si>
  <si>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</si>
  <si>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</si>
  <si>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</si>
  <si>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</si>
  <si>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</si>
  <si>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</si>
  <si>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</si>
  <si>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</si>
  <si>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</si>
  <si>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</si>
  <si>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</si>
  <si>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</si>
  <si>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</si>
  <si>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</si>
  <si>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</si>
  <si>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</si>
  <si>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</si>
  <si>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</si>
  <si>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</si>
  <si>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</si>
  <si>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</si>
  <si>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</si>
  <si>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</si>
  <si>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</si>
  <si>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</si>
  <si>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</si>
  <si>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</si>
  <si>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</si>
  <si>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</si>
  <si>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</si>
  <si>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</si>
  <si>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</si>
  <si>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</si>
  <si>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</si>
  <si>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</si>
  <si>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</si>
  <si>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</si>
  <si>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</si>
  <si>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</si>
  <si>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</si>
  <si>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</si>
  <si>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</si>
  <si>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</si>
  <si>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</si>
  <si>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</si>
  <si>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</si>
  <si>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</si>
  <si>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</si>
  <si>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</si>
  <si>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</si>
  <si>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</si>
  <si>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</si>
  <si>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</si>
  <si>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</si>
  <si>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</si>
  <si>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</si>
  <si>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</si>
  <si>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</si>
  <si>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</si>
  <si>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</si>
  <si>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</si>
  <si>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</si>
  <si>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</si>
  <si>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</si>
  <si>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</si>
  <si>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</si>
  <si>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</si>
  <si>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</si>
  <si>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</si>
  <si>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</si>
  <si>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</si>
  <si>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</si>
  <si>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</si>
  <si>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</si>
  <si>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</si>
  <si>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</si>
  <si>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</si>
  <si>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</si>
  <si>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</si>
  <si>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</si>
  <si>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</si>
  <si>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</si>
  <si>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</si>
  <si>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</si>
  <si>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</si>
  <si>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</si>
  <si>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</si>
  <si>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</si>
  <si>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</si>
  <si>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</si>
  <si>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</si>
  <si>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</si>
  <si>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</si>
  <si>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</si>
  <si>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</si>
  <si>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</si>
  <si>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</si>
  <si>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</si>
  <si>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</si>
  <si>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</si>
  <si>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</si>
  <si>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</si>
  <si>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</si>
  <si>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</si>
  <si>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</si>
  <si>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</si>
  <si>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</si>
  <si>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</si>
  <si>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</si>
  <si>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</si>
  <si>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</si>
  <si>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</si>
  <si>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</si>
  <si>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</si>
  <si>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</si>
  <si>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</si>
  <si>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</si>
  <si>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</si>
  <si>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</si>
  <si>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</si>
  <si>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</si>
  <si>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</si>
  <si>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</si>
  <si>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</si>
  <si>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</si>
  <si>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</si>
  <si>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</si>
  <si>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</si>
  <si>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</si>
  <si>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</si>
  <si>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</si>
  <si>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</si>
  <si>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</si>
  <si>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</si>
  <si>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</si>
  <si>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</si>
  <si>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</si>
  <si>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</si>
  <si>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</si>
  <si>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</si>
  <si>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</si>
  <si>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</si>
  <si>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</si>
  <si>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</si>
  <si>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</si>
  <si>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</si>
  <si>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</si>
  <si>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</si>
  <si>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</si>
  <si>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</si>
  <si>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</si>
  <si>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</si>
  <si>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</si>
  <si>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</si>
  <si>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</si>
  <si>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</si>
  <si>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</si>
  <si>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</si>
  <si>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</si>
  <si>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</si>
  <si>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</si>
  <si>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</si>
  <si>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</si>
  <si>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</si>
  <si>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</si>
  <si>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</si>
  <si>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</si>
  <si>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</si>
  <si>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</si>
  <si>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</si>
  <si>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</si>
  <si>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</si>
  <si>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</si>
  <si>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</si>
  <si>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</si>
  <si>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</si>
  <si>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</si>
  <si>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</si>
  <si>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</si>
  <si>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</si>
  <si>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</si>
  <si>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</si>
  <si>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</si>
  <si>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</si>
  <si>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</si>
  <si>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</si>
  <si>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</si>
  <si>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</si>
  <si>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</si>
  <si>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</si>
  <si>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</si>
  <si>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</si>
  <si>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</si>
  <si>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</si>
  <si>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</si>
  <si>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</si>
  <si>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</si>
  <si>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</si>
  <si>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</si>
  <si>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</si>
  <si>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</si>
  <si>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</si>
  <si>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</si>
  <si>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</si>
  <si>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</si>
  <si>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</si>
  <si>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</si>
  <si>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</si>
  <si>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</si>
  <si>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</si>
  <si>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</si>
  <si>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</si>
  <si>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</si>
  <si>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</si>
  <si>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</si>
  <si>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</si>
  <si>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</si>
  <si>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</si>
  <si>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</si>
  <si>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</si>
  <si>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</si>
  <si>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</si>
  <si>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</si>
  <si>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</si>
  <si>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</si>
  <si>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</si>
  <si>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</si>
  <si>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</si>
  <si>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</si>
  <si>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</si>
  <si>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</si>
  <si>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</si>
  <si>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</si>
  <si>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</si>
  <si>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</si>
  <si>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</si>
  <si>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</si>
  <si>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</si>
  <si>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</si>
  <si>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</si>
  <si>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</si>
  <si>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</si>
  <si>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</si>
  <si>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</si>
  <si>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</si>
  <si>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</si>
  <si>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</si>
  <si>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</si>
  <si>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</si>
  <si>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</si>
  <si>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</si>
  <si>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</si>
  <si>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</si>
  <si>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</si>
  <si>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</si>
  <si>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</si>
  <si>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</si>
  <si>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</si>
  <si>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</si>
  <si>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</si>
  <si>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</si>
  <si>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</si>
  <si>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</si>
  <si>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</si>
  <si>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</si>
  <si>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</si>
  <si>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</si>
  <si>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</si>
  <si>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</si>
  <si>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</si>
  <si>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</si>
  <si>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</si>
  <si>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</si>
  <si>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</si>
  <si>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</si>
  <si>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</si>
  <si>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</si>
  <si>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</si>
  <si>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</si>
  <si>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</si>
  <si>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</si>
  <si>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</si>
  <si>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</si>
  <si>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</si>
  <si>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</si>
  <si>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</si>
  <si>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</si>
  <si>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</si>
  <si>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</si>
  <si>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</si>
  <si>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</si>
  <si>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</si>
  <si>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</si>
  <si>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</si>
  <si>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</si>
  <si>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</si>
  <si>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</si>
  <si>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</si>
  <si>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</si>
  <si>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</si>
  <si>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</si>
  <si>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</si>
  <si>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</si>
  <si>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</si>
  <si>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</si>
  <si>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</si>
  <si>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</si>
  <si>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</si>
  <si>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</si>
  <si>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</si>
  <si>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</si>
  <si>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</si>
  <si>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</si>
  <si>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</si>
  <si>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</si>
  <si>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</si>
  <si>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</si>
  <si>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</si>
  <si>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</si>
  <si>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</si>
  <si>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</si>
  <si>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</si>
  <si>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</si>
  <si>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</si>
  <si>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</si>
  <si>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</si>
  <si>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</si>
  <si>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</si>
  <si>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</si>
  <si>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</si>
  <si>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</si>
  <si>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</si>
  <si>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</si>
  <si>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</si>
  <si>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</si>
  <si>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</si>
  <si>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</si>
  <si>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</si>
  <si>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</si>
  <si>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</si>
  <si>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</si>
  <si>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</si>
  <si>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</si>
  <si>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</si>
  <si>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</si>
  <si>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</si>
  <si>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</si>
  <si>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</si>
  <si>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</si>
  <si>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</si>
  <si>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</si>
  <si>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</si>
  <si>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</si>
  <si>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</si>
  <si>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</si>
  <si>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</si>
  <si>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</si>
  <si>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</si>
  <si>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</si>
  <si>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</si>
  <si>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</si>
  <si>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</si>
  <si>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</si>
  <si>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</si>
  <si>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</si>
  <si>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</si>
  <si>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</si>
  <si>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</si>
  <si>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</si>
  <si>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</si>
  <si>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</si>
  <si>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</si>
  <si>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</si>
  <si>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</si>
  <si>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</si>
  <si>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</si>
  <si>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</si>
  <si>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</si>
  <si>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</si>
  <si>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</si>
  <si>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</si>
  <si>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</si>
  <si>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</si>
  <si>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</si>
  <si>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</si>
  <si>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</si>
  <si>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</si>
  <si>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</si>
  <si>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</si>
  <si>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</si>
  <si>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</si>
  <si>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</si>
  <si>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</si>
  <si>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</si>
  <si>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</si>
  <si>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</si>
  <si>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</si>
  <si>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</si>
  <si>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</si>
  <si>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</si>
  <si>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</si>
  <si>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</si>
  <si>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</si>
  <si>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</si>
  <si>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</si>
  <si>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</si>
  <si>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</si>
  <si>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</si>
  <si>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</si>
  <si>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</si>
  <si>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</si>
  <si>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</si>
  <si>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</si>
  <si>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</si>
  <si>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</si>
  <si>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</si>
  <si>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</si>
  <si>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</si>
  <si>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</si>
  <si>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</si>
  <si>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</si>
  <si>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</si>
  <si>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</si>
  <si>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</si>
  <si>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</si>
  <si>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</si>
  <si>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</si>
  <si>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</si>
  <si>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</si>
  <si>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</si>
  <si>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</si>
  <si>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</si>
  <si>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</si>
  <si>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</si>
  <si>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</si>
  <si>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</si>
  <si>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</si>
  <si>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</si>
  <si>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</si>
  <si>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</si>
  <si>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</si>
  <si>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</si>
  <si>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</si>
  <si>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</si>
  <si>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</si>
  <si>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</si>
  <si>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</si>
  <si>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</si>
  <si>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</si>
  <si>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</si>
  <si>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</si>
  <si>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</si>
  <si>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</si>
  <si>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</si>
  <si>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</si>
  <si>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</si>
  <si>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</si>
  <si>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</si>
  <si>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</si>
  <si>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</si>
  <si>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</si>
  <si>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</si>
  <si>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</si>
  <si>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</si>
  <si>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</si>
  <si>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</si>
  <si>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</si>
  <si>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</si>
  <si>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</si>
  <si>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</si>
  <si>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</si>
  <si>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</si>
  <si>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</si>
  <si>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</si>
  <si>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</si>
  <si>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</si>
  <si>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</si>
  <si>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</si>
  <si>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</si>
  <si>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</si>
  <si>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</si>
  <si>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</si>
  <si>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</si>
  <si>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</si>
  <si>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</si>
  <si>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</si>
  <si>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</si>
  <si>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</si>
  <si>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</si>
  <si>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</si>
  <si>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</si>
  <si>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</si>
  <si>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</si>
  <si>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</si>
  <si>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</si>
  <si>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</si>
  <si>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</si>
  <si>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</si>
  <si>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</si>
  <si>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</si>
  <si>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</si>
  <si>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</si>
  <si>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</si>
  <si>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</si>
  <si>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</si>
  <si>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</si>
  <si>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</si>
  <si>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</si>
  <si>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</si>
  <si>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</si>
  <si>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</si>
  <si>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</si>
  <si>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</si>
  <si>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</si>
  <si>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</si>
  <si>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</si>
  <si>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</si>
  <si>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</si>
  <si>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</si>
  <si>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</si>
  <si>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</si>
  <si>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</si>
  <si>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</si>
  <si>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</si>
  <si>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</si>
  <si>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</si>
  <si>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</si>
  <si>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</si>
  <si>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</si>
  <si>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</si>
  <si>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</si>
  <si>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</si>
  <si>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</si>
  <si>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</si>
  <si>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</si>
  <si>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</si>
  <si>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</si>
  <si>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</si>
  <si>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</si>
  <si>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</si>
  <si>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</si>
  <si>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</si>
  <si>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</si>
  <si>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</si>
  <si>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</si>
  <si>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</si>
  <si>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</si>
  <si>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</si>
  <si>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</si>
  <si>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</si>
  <si>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</si>
  <si>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</si>
  <si>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</si>
  <si>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</si>
  <si>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</si>
  <si>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</si>
  <si>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</si>
  <si>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</si>
  <si>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</si>
  <si>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</si>
  <si>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</si>
  <si>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</si>
  <si>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</si>
  <si>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</si>
  <si>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</si>
  <si>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</si>
  <si>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</si>
  <si>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</si>
  <si>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</si>
  <si>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</si>
  <si>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</si>
  <si>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</si>
  <si>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</si>
  <si>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</si>
  <si>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</si>
  <si>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</si>
  <si>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</si>
  <si>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</si>
  <si>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</si>
  <si>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</si>
  <si>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</si>
  <si>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</si>
  <si>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</si>
  <si>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</si>
  <si>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</si>
  <si>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</si>
  <si>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</si>
  <si>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</si>
  <si>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</si>
  <si>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</si>
  <si>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</si>
  <si>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</si>
  <si>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</si>
  <si>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</si>
  <si>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</si>
  <si>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</si>
  <si>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</si>
  <si>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</si>
  <si>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</si>
  <si>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</si>
  <si>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</si>
  <si>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</si>
  <si>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</si>
  <si>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</si>
  <si>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</si>
  <si>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</si>
  <si>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</si>
  <si>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</si>
  <si>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</si>
  <si>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</si>
  <si>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</si>
  <si>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</si>
  <si>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</si>
  <si>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</si>
  <si>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</si>
  <si>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</si>
  <si>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</si>
  <si>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</si>
  <si>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</si>
  <si>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</si>
  <si>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</si>
  <si>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</si>
  <si>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</si>
  <si>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</si>
  <si>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</si>
  <si>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</si>
  <si>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</si>
  <si>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</si>
  <si>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</si>
  <si>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</si>
  <si>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</si>
  <si>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</si>
  <si>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</si>
  <si>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</si>
  <si>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</si>
  <si>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</si>
  <si>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</si>
  <si>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</si>
  <si>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</si>
  <si>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</si>
  <si>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</si>
  <si>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</si>
  <si>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</si>
  <si>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</si>
  <si>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</si>
  <si>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</si>
  <si>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</si>
  <si>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</si>
  <si>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</si>
  <si>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</si>
  <si>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</si>
  <si>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</si>
  <si>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</si>
  <si>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</si>
  <si>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</si>
  <si>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</si>
  <si>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</si>
  <si>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</si>
  <si>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</si>
  <si>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</si>
  <si>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</si>
  <si>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</si>
  <si>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</si>
  <si>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</si>
  <si>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</si>
  <si>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</si>
  <si>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</si>
  <si>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</si>
  <si>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</si>
  <si>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</si>
  <si>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</si>
  <si>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</si>
  <si>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</si>
  <si>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</si>
  <si>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</si>
  <si>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</si>
  <si>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</si>
  <si>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</si>
  <si>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</si>
  <si>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</si>
  <si>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</si>
  <si>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</si>
  <si>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</si>
  <si>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</si>
  <si>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</si>
  <si>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</si>
  <si>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</si>
  <si>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</si>
  <si>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</si>
  <si>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</si>
  <si>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</si>
  <si>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</si>
  <si>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</si>
  <si>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</si>
  <si>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</si>
  <si>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</si>
  <si>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</si>
  <si>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</si>
  <si>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</si>
  <si>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</si>
  <si>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</si>
  <si>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</si>
  <si>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</si>
  <si>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</si>
  <si>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</si>
  <si>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</si>
  <si>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</si>
  <si>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</si>
  <si>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</si>
  <si>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</si>
  <si>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</si>
  <si>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</si>
  <si>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</si>
  <si>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</si>
  <si>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</si>
  <si>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</si>
  <si>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</si>
  <si>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</si>
  <si>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</si>
  <si>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</si>
  <si>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</si>
  <si>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</si>
  <si>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</si>
  <si>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</si>
  <si>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</si>
  <si>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</si>
  <si>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</si>
  <si>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</si>
  <si>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</si>
  <si>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</si>
  <si>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</si>
  <si>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</si>
  <si>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</si>
  <si>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</si>
  <si>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</si>
  <si>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</si>
  <si>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</si>
  <si>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</si>
  <si>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</si>
  <si>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</si>
  <si>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</si>
  <si>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</si>
  <si>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</si>
  <si>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</si>
  <si>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</si>
  <si>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</si>
  <si>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</si>
  <si>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</si>
  <si>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</si>
  <si>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</si>
  <si>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</si>
  <si>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</si>
  <si>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</si>
  <si>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</si>
  <si>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</si>
  <si>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</si>
  <si>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</si>
  <si>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</si>
  <si>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</si>
  <si>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</si>
  <si>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</si>
  <si>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</si>
  <si>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</si>
  <si>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</si>
  <si>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</si>
  <si>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</si>
  <si>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</si>
  <si>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</si>
  <si>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</si>
  <si>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</si>
  <si>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</si>
  <si>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</si>
  <si>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</si>
  <si>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</si>
  <si>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</si>
  <si>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</si>
  <si>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</si>
  <si>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</si>
  <si>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</si>
  <si>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</si>
  <si>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</si>
  <si>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</si>
  <si>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</si>
  <si>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</si>
  <si>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</si>
  <si>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</si>
  <si>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</si>
  <si>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</si>
  <si>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</si>
  <si>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</si>
  <si>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</si>
  <si>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</si>
  <si>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</si>
  <si>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</si>
  <si>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</si>
  <si>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</si>
  <si>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</si>
  <si>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</si>
  <si>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</si>
  <si>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</si>
  <si>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</si>
  <si>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</si>
  <si>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</si>
  <si>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</si>
  <si>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</si>
  <si>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</si>
  <si>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</si>
  <si>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</si>
  <si>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</si>
  <si>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</si>
  <si>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</si>
  <si>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</si>
  <si>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</si>
  <si>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</si>
  <si>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</si>
  <si>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</si>
  <si>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</si>
  <si>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</si>
  <si>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</si>
  <si>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</si>
  <si>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</si>
  <si>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</si>
  <si>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</si>
  <si>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</si>
  <si>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</si>
  <si>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</si>
  <si>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</si>
  <si>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</si>
  <si>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</si>
  <si>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</si>
  <si>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</si>
  <si>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</si>
  <si>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</si>
  <si>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</si>
  <si>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</si>
  <si>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</si>
  <si>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</si>
  <si>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</si>
  <si>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</si>
  <si>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</si>
  <si>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</si>
  <si>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</si>
  <si>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</si>
  <si>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</si>
  <si>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</si>
  <si>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</si>
  <si>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</si>
  <si>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</si>
  <si>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</si>
  <si>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</si>
  <si>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</si>
  <si>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</si>
  <si>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</si>
  <si>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</si>
  <si>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</si>
  <si>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</si>
  <si>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</si>
  <si>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</si>
  <si>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</si>
  <si>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</si>
  <si>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</si>
  <si>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</si>
  <si>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</si>
  <si>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</si>
  <si>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</si>
  <si>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</si>
  <si>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</si>
  <si>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</si>
  <si>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</si>
  <si>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</si>
  <si>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</si>
  <si>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</si>
  <si>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</si>
  <si>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</si>
  <si>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</si>
  <si>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</si>
  <si>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</si>
  <si>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</si>
  <si>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</si>
  <si>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</si>
  <si>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</si>
  <si>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</si>
  <si>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</si>
  <si>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</si>
  <si>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</si>
  <si>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</si>
  <si>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</si>
  <si>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</si>
  <si>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</si>
  <si>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</si>
  <si>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</si>
  <si>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</si>
  <si>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</si>
  <si>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</si>
  <si>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</si>
  <si>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</si>
  <si>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</si>
  <si>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</si>
  <si>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</si>
  <si>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</si>
  <si>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</si>
  <si>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</si>
  <si>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</si>
  <si>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</si>
  <si>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</si>
  <si>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</si>
  <si>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</si>
  <si>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</si>
  <si>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</si>
  <si>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</si>
  <si>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</si>
  <si>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</si>
  <si>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</si>
  <si>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</si>
  <si>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</si>
  <si>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</si>
  <si>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</si>
  <si>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</si>
  <si>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</si>
  <si>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</si>
  <si>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</si>
  <si>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</si>
  <si>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</si>
  <si>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</si>
  <si>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</si>
  <si>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</si>
  <si>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</si>
  <si>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</si>
  <si>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</si>
  <si>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</si>
  <si>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</si>
  <si>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</si>
  <si>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</si>
  <si>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</si>
  <si>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</si>
  <si>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</si>
  <si>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</si>
  <si>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</si>
  <si>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</si>
  <si>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</si>
  <si>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</si>
  <si>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</si>
  <si>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</si>
  <si>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</si>
  <si>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</si>
  <si>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</si>
  <si>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</si>
  <si>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</si>
  <si>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</si>
  <si>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</si>
  <si>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</si>
  <si>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</si>
  <si>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</si>
  <si>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</si>
  <si>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</si>
  <si>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</si>
  <si>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</si>
  <si>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</si>
  <si>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</si>
  <si>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</si>
  <si>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</si>
  <si>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</si>
  <si>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</si>
  <si>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</si>
  <si>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</si>
  <si>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</si>
  <si>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</si>
  <si>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</si>
  <si>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</si>
  <si>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</si>
  <si>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</si>
  <si>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</si>
  <si>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</si>
  <si>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</si>
  <si>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</si>
  <si>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</si>
  <si>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</si>
  <si>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</si>
  <si>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</si>
  <si>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</si>
  <si>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</si>
  <si>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</si>
  <si>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</si>
  <si>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</si>
  <si>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</si>
  <si>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</si>
  <si>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</si>
  <si>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</si>
  <si>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</si>
  <si>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</si>
  <si>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</si>
  <si>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</si>
  <si>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</si>
  <si>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</si>
  <si>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</si>
  <si>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</si>
  <si>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</si>
  <si>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</si>
  <si>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</si>
  <si>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</si>
  <si>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</si>
  <si>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</si>
  <si>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</si>
  <si>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</si>
  <si>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</si>
  <si>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</si>
  <si>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</si>
  <si>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</si>
  <si>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</si>
  <si>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</si>
  <si>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</si>
  <si>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</si>
  <si>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</si>
  <si>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</si>
  <si>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</si>
  <si>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</si>
  <si>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</si>
  <si>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</si>
  <si>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</si>
  <si>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</si>
  <si>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</si>
  <si>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</si>
  <si>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</si>
  <si>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</si>
  <si>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</si>
  <si>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</si>
  <si>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</si>
  <si>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</si>
  <si>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</si>
  <si>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</si>
  <si>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</si>
  <si>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</si>
  <si>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</si>
  <si>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</si>
  <si>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</si>
  <si>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</si>
  <si>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</si>
  <si>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</si>
  <si>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</si>
  <si>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</si>
  <si>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</si>
  <si>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</si>
  <si>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</si>
  <si>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</si>
  <si>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</si>
  <si>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</si>
  <si>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</si>
  <si>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</si>
  <si>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</si>
  <si>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</si>
  <si>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</si>
  <si>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</si>
  <si>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</si>
  <si>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</si>
  <si>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</si>
  <si>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</si>
  <si>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</si>
  <si>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</si>
  <si>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</si>
  <si>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</si>
  <si>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</si>
  <si>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</si>
  <si>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</si>
  <si>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</si>
  <si>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</si>
  <si>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</si>
  <si>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</si>
  <si>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</si>
  <si>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</si>
  <si>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</si>
  <si>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</si>
  <si>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</si>
  <si>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</si>
  <si>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</si>
  <si>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</si>
  <si>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</si>
  <si>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</si>
  <si>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</si>
  <si>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</si>
  <si>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</si>
  <si>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</si>
  <si>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</si>
  <si>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</si>
  <si>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</si>
  <si>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</si>
  <si>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</si>
  <si>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</si>
  <si>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</si>
  <si>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</si>
  <si>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</si>
  <si>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</si>
  <si>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</si>
  <si>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</si>
  <si>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</si>
  <si>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</si>
  <si>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</si>
  <si>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</si>
  <si>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</si>
  <si>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</si>
  <si>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</si>
  <si>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</si>
  <si>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</si>
  <si>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</si>
  <si>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</si>
  <si>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</si>
  <si>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</si>
  <si>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</si>
  <si>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</si>
  <si>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</si>
  <si>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</si>
  <si>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</si>
  <si>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</si>
  <si>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</si>
  <si>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</si>
  <si>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</si>
  <si>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</si>
  <si>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</si>
  <si>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</si>
  <si>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</si>
  <si>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</si>
  <si>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</si>
  <si>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</si>
  <si>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</si>
  <si>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</si>
  <si>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</si>
  <si>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</si>
  <si>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</si>
  <si>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</si>
  <si>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</si>
  <si>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</si>
  <si>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</si>
  <si>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</si>
  <si>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</si>
  <si>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</si>
  <si>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</si>
  <si>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</si>
  <si>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</si>
  <si>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</si>
  <si>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</si>
  <si>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</si>
  <si>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</si>
  <si>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</si>
  <si>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</si>
  <si>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</si>
  <si>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</si>
  <si>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</si>
  <si>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</si>
  <si>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</si>
  <si>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</si>
  <si>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</si>
  <si>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</si>
  <si>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</si>
  <si>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</si>
  <si>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</si>
  <si>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</si>
  <si>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</si>
  <si>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</si>
  <si>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</si>
  <si>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</si>
  <si>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</si>
  <si>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</si>
  <si>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</si>
  <si>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</si>
  <si>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</si>
  <si>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</si>
  <si>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</si>
  <si>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</si>
  <si>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</si>
  <si>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</si>
  <si>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</si>
  <si>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</si>
  <si>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</si>
  <si>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</si>
  <si>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</si>
  <si>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</si>
  <si>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</si>
  <si>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</si>
  <si>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</si>
  <si>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</si>
  <si>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</si>
  <si>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</si>
  <si>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</si>
  <si>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</si>
  <si>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</si>
  <si>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</si>
  <si>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</si>
  <si>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</si>
  <si>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</si>
  <si>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</si>
  <si>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</si>
  <si>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</si>
  <si>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</si>
  <si>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</si>
  <si>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</si>
  <si>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</si>
  <si>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</si>
  <si>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</si>
  <si>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</si>
  <si>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</si>
  <si>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</si>
  <si>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</si>
  <si>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</si>
  <si>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</si>
  <si>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</si>
  <si>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</si>
  <si>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</si>
  <si>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</si>
  <si>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</si>
  <si>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</si>
  <si>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</si>
  <si>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</si>
  <si>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</si>
  <si>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</si>
  <si>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</si>
  <si>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</si>
  <si>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</si>
  <si>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</si>
  <si>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</si>
  <si>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</si>
  <si>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</si>
  <si>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</si>
  <si>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</si>
  <si>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</si>
  <si>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</si>
  <si>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</si>
  <si>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</si>
  <si>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</si>
  <si>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</si>
  <si>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</si>
  <si>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</si>
  <si>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</si>
  <si>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</si>
  <si>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</si>
  <si>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</si>
  <si>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</si>
  <si>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</si>
  <si>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</si>
  <si>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</si>
  <si>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</si>
  <si>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</si>
  <si>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</si>
  <si>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</si>
  <si>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</si>
  <si>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</si>
  <si>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</si>
  <si>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</si>
  <si>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</si>
  <si>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</si>
  <si>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</si>
  <si>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</si>
  <si>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</si>
  <si>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</si>
  <si>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</si>
  <si>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</si>
  <si>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</si>
  <si>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</si>
  <si>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</si>
  <si>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</si>
  <si>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</si>
  <si>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</si>
  <si>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</si>
  <si>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</si>
  <si>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</si>
  <si>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</si>
  <si>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</si>
  <si>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</si>
  <si>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</si>
  <si>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</si>
  <si>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</si>
  <si>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</si>
  <si>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</si>
  <si>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</si>
  <si>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</si>
  <si>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</si>
  <si>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</si>
  <si>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</si>
  <si>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</si>
  <si>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</si>
  <si>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</si>
  <si>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</si>
  <si>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</si>
  <si>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</si>
  <si>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</si>
  <si>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</si>
  <si>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</si>
  <si>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</si>
  <si>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</si>
  <si>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</si>
  <si>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</si>
  <si>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</si>
  <si>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</si>
  <si>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</si>
  <si>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</si>
  <si>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</si>
  <si>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</si>
  <si>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</si>
  <si>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</si>
  <si>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</si>
  <si>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</si>
  <si>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</si>
  <si>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</si>
  <si>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</si>
  <si>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</si>
  <si>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</si>
  <si>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</si>
  <si>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</si>
  <si>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</si>
  <si>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</si>
  <si>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</si>
  <si>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</si>
  <si>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</si>
  <si>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</si>
  <si>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</si>
  <si>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</si>
  <si>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</si>
  <si>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</si>
  <si>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</si>
  <si>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</si>
  <si>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</si>
  <si>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</si>
  <si>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</si>
  <si>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</si>
  <si>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</si>
  <si>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</si>
  <si>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</si>
  <si>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</si>
  <si>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</si>
  <si>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</si>
  <si>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</si>
  <si>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</si>
  <si>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</si>
  <si>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</si>
  <si>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</si>
  <si>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</si>
  <si>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</si>
  <si>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</si>
  <si>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</si>
  <si>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</si>
  <si>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</si>
  <si>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</si>
  <si>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</si>
  <si>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</si>
  <si>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</si>
  <si>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</si>
  <si>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</si>
  <si>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</si>
  <si>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</si>
  <si>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</si>
  <si>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</si>
  <si>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</si>
  <si>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</si>
  <si>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</si>
  <si>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</si>
  <si>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</si>
  <si>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</si>
  <si>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</si>
  <si>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</si>
  <si>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</si>
  <si>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</si>
  <si>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</si>
  <si>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</si>
  <si>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</si>
  <si>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</si>
  <si>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</si>
  <si>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</si>
  <si>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</si>
  <si>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</si>
  <si>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</si>
  <si>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</si>
  <si>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</si>
  <si>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</si>
  <si>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</si>
  <si>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</si>
  <si>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</si>
  <si>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</si>
  <si>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</si>
  <si>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</si>
  <si>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</si>
  <si>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</si>
  <si>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</si>
  <si>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</si>
  <si>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</si>
  <si>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</si>
  <si>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</si>
  <si>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</si>
  <si>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</si>
  <si>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</si>
  <si>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</si>
  <si>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</si>
  <si>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</si>
  <si>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</si>
  <si>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</si>
  <si>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</si>
  <si>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</si>
  <si>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</si>
  <si>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</si>
  <si>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</si>
  <si>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</si>
  <si>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</si>
  <si>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</si>
  <si>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</si>
  <si>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</si>
  <si>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</si>
  <si>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</si>
  <si>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</si>
  <si>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</si>
  <si>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</si>
  <si>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</si>
  <si>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</si>
  <si>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</si>
  <si>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</si>
  <si>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</si>
  <si>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</si>
  <si>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</si>
  <si>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</si>
  <si>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</si>
  <si>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</si>
  <si>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</si>
  <si>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</si>
  <si>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</si>
  <si>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</si>
  <si>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</si>
  <si>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</si>
  <si>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</si>
  <si>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</si>
  <si>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</si>
  <si>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</si>
  <si>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</si>
  <si>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</si>
  <si>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</si>
  <si>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</si>
  <si>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</si>
  <si>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</si>
  <si>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</si>
  <si>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</si>
  <si>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</si>
  <si>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</si>
  <si>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</si>
  <si>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</si>
  <si>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</si>
  <si>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</si>
  <si>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</si>
  <si>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</si>
  <si>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</si>
  <si>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</si>
  <si>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</si>
  <si>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</si>
  <si>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</si>
  <si>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</si>
  <si>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</si>
  <si>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</si>
  <si>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</si>
  <si>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</si>
  <si>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</si>
  <si>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</si>
  <si>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</si>
  <si>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</si>
  <si>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</si>
  <si>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</si>
  <si>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</si>
  <si>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</si>
  <si>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</si>
  <si>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</si>
  <si>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</si>
  <si>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</si>
  <si>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</si>
  <si>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</si>
  <si>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</si>
  <si>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</si>
  <si>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</si>
  <si>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</si>
  <si>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</si>
  <si>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</si>
  <si>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</si>
  <si>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</si>
  <si>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</si>
  <si>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</si>
  <si>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</si>
  <si>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</si>
  <si>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</si>
  <si>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</si>
  <si>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</si>
  <si>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</si>
  <si>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</si>
  <si>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</si>
  <si>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</si>
  <si>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</si>
  <si>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</si>
  <si>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</si>
  <si>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</si>
  <si>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</si>
  <si>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</si>
  <si>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</si>
  <si>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</si>
  <si>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</si>
  <si>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</si>
  <si>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</si>
  <si>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</si>
  <si>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</si>
  <si>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</si>
  <si>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</si>
  <si>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</si>
  <si>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</si>
  <si>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</si>
  <si>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</si>
  <si>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</si>
  <si>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</si>
  <si>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</si>
  <si>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</si>
  <si>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</si>
  <si>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</si>
  <si>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</si>
  <si>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</si>
  <si>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</si>
  <si>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</si>
  <si>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</si>
  <si>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</si>
  <si>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</si>
  <si>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</si>
  <si>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</si>
  <si>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</si>
  <si>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</si>
  <si>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</si>
  <si>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</si>
  <si>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</si>
  <si>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</si>
  <si>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</si>
  <si>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</si>
  <si>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</si>
  <si>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</si>
  <si>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</si>
  <si>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</si>
  <si>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</si>
  <si>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</si>
  <si>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</si>
  <si>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</si>
  <si>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</si>
  <si>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</si>
  <si>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</si>
  <si>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</si>
  <si>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</si>
  <si>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</si>
  <si>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</si>
  <si>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</si>
  <si>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</si>
  <si>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</si>
  <si>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</si>
  <si>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</si>
  <si>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</si>
  <si>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</si>
  <si>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</si>
  <si>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</si>
  <si>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</si>
  <si>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</si>
  <si>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</si>
  <si>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</si>
  <si>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</si>
  <si>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</si>
  <si>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</si>
  <si>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</si>
  <si>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</si>
  <si>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</si>
  <si>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</si>
  <si>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</si>
  <si>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</si>
  <si>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</si>
  <si>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</si>
  <si>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</si>
  <si>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</si>
  <si>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</si>
  <si>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</si>
  <si>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</si>
  <si>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</si>
  <si>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</si>
  <si>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</si>
  <si>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</si>
  <si>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</si>
  <si>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</si>
  <si>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</si>
  <si>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</si>
  <si>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</si>
  <si>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</si>
  <si>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</si>
  <si>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</si>
  <si>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</si>
  <si>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</si>
  <si>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</si>
  <si>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</si>
  <si>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</si>
  <si>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</si>
  <si>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</si>
  <si>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</si>
  <si>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</si>
  <si>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</si>
  <si>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</si>
  <si>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</si>
  <si>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</si>
  <si>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</si>
  <si>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</si>
  <si>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</si>
  <si>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</si>
  <si>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</si>
  <si>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</si>
  <si>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</si>
  <si>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</si>
  <si>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</si>
  <si>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</si>
  <si>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</si>
  <si>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</si>
  <si>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</si>
  <si>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</si>
  <si>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</si>
  <si>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</si>
  <si>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</si>
  <si>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</si>
  <si>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</si>
  <si>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</si>
  <si>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</si>
  <si>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</si>
  <si>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</si>
  <si>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</si>
  <si>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</si>
  <si>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</si>
  <si>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</si>
  <si>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</si>
  <si>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</si>
  <si>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</si>
  <si>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</si>
  <si>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</si>
  <si>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</si>
  <si>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</si>
  <si>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</si>
  <si>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</si>
  <si>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</si>
  <si>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</si>
  <si>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</si>
  <si>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</si>
  <si>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</si>
  <si>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</si>
  <si>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</si>
  <si>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</si>
  <si>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</si>
  <si>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</si>
  <si>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</si>
  <si>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</si>
  <si>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</si>
  <si>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</si>
  <si>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</si>
  <si>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</si>
  <si>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</si>
  <si>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</si>
  <si>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</si>
  <si>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</si>
  <si>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</si>
  <si>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</si>
  <si>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</si>
  <si>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</si>
  <si>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</si>
  <si>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</si>
  <si>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</si>
  <si>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</si>
  <si>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</si>
  <si>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</si>
  <si>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</si>
  <si>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</si>
  <si>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</si>
  <si>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</si>
  <si>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</si>
  <si>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</si>
  <si>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</si>
  <si>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</si>
  <si>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</si>
  <si>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</si>
  <si>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</si>
  <si>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</si>
  <si>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</si>
  <si>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</si>
  <si>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</si>
  <si>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</si>
  <si>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</si>
  <si>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</si>
  <si>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</si>
  <si>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</si>
  <si>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</si>
  <si>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</si>
  <si>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</si>
  <si>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</si>
  <si>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</si>
  <si>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</si>
  <si>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</si>
  <si>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</si>
  <si>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</si>
  <si>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</si>
  <si>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</si>
  <si>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</si>
  <si>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</si>
  <si>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</si>
  <si>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</si>
  <si>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</si>
  <si>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</si>
  <si>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</si>
  <si>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</si>
  <si>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</si>
  <si>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</si>
  <si>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</si>
  <si>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</si>
  <si>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</si>
  <si>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</si>
  <si>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</si>
  <si>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</si>
  <si>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</si>
  <si>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</si>
  <si>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</si>
  <si>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</si>
  <si>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</si>
  <si>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</si>
  <si>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</si>
  <si>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</si>
  <si>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</si>
  <si>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</si>
  <si>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</si>
  <si>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</si>
  <si>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</si>
  <si>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</si>
  <si>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</si>
  <si>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</si>
  <si>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</si>
  <si>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</si>
  <si>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</si>
  <si>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</si>
  <si>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</si>
  <si>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</si>
  <si>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</si>
  <si>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</si>
  <si>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</si>
  <si>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</si>
  <si>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</si>
  <si>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</si>
  <si>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</si>
  <si>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</si>
  <si>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</si>
  <si>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</si>
  <si>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</si>
  <si>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</si>
  <si>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</si>
  <si>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</si>
  <si>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</si>
  <si>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</si>
  <si>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</si>
  <si>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</si>
  <si>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</si>
  <si>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</si>
  <si>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</si>
  <si>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</si>
  <si>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</si>
  <si>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</si>
  <si>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</si>
  <si>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</si>
  <si>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</si>
  <si>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</si>
  <si>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</si>
  <si>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</si>
  <si>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</si>
  <si>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</si>
  <si>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</si>
  <si>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</si>
  <si>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</si>
  <si>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</si>
  <si>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</si>
  <si>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</si>
  <si>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</si>
  <si>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</si>
  <si>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</si>
  <si>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</si>
  <si>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</si>
  <si>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</si>
  <si>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</si>
  <si>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</si>
  <si>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</si>
  <si>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</si>
  <si>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</si>
  <si>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</si>
  <si>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</si>
  <si>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</si>
  <si>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</si>
  <si>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</si>
  <si>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</si>
  <si>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</si>
  <si>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</si>
  <si>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</si>
  <si>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</si>
  <si>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</si>
  <si>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</si>
  <si>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</si>
  <si>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</si>
  <si>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</si>
  <si>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</si>
  <si>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</si>
  <si>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</si>
  <si>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</si>
  <si>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</si>
  <si>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</si>
  <si>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</si>
  <si>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</si>
  <si>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</si>
  <si>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</si>
  <si>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</si>
  <si>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</si>
  <si>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</si>
  <si>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</si>
  <si>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</si>
  <si>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</si>
  <si>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</si>
  <si>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</si>
  <si>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</si>
  <si>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</si>
  <si>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</si>
  <si>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</si>
  <si>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</si>
  <si>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</si>
  <si>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</si>
  <si>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</si>
  <si>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</si>
  <si>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</si>
  <si>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</si>
  <si>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</si>
  <si>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</si>
  <si>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</si>
  <si>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</si>
  <si>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</si>
  <si>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</si>
  <si>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</si>
  <si>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</si>
  <si>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</si>
  <si>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</si>
  <si>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</si>
  <si>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</si>
  <si>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</si>
  <si>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</si>
  <si>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</si>
  <si>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</si>
  <si>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</si>
  <si>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</si>
  <si>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</si>
  <si>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</si>
  <si>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</si>
  <si>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</si>
  <si>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</si>
  <si>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</si>
  <si>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</si>
  <si>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</si>
  <si>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</si>
  <si>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</si>
  <si>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</si>
  <si>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</si>
  <si>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</si>
  <si>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</si>
  <si>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</si>
  <si>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</si>
  <si>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</si>
  <si>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</si>
  <si>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</si>
  <si>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</si>
  <si>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</si>
  <si>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</si>
  <si>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</si>
  <si>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</si>
  <si>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</si>
  <si>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</si>
  <si>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</si>
  <si>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</si>
  <si>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</si>
  <si>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</si>
  <si>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</si>
  <si>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</si>
  <si>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</si>
  <si>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</si>
  <si>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</si>
  <si>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</si>
  <si>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</si>
  <si>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</si>
  <si>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</si>
  <si>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</si>
  <si>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</si>
  <si>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</si>
  <si>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</si>
  <si>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</si>
  <si>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</si>
  <si>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</si>
  <si>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</si>
  <si>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</si>
  <si>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</si>
  <si>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</si>
  <si>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</si>
  <si>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</si>
  <si>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</si>
  <si>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</si>
  <si>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</si>
  <si>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</si>
  <si>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</si>
  <si>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</si>
  <si>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</si>
  <si>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</si>
  <si>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</si>
  <si>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</si>
  <si>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</si>
  <si>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</si>
  <si>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</si>
  <si>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</si>
  <si>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</si>
  <si>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</si>
  <si>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</si>
  <si>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</si>
  <si>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</si>
  <si>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</si>
  <si>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</si>
  <si>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</si>
  <si>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</si>
  <si>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</si>
  <si>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</si>
  <si>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</si>
  <si>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</si>
  <si>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</si>
  <si>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</si>
  <si>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</si>
  <si>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</si>
  <si>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</si>
  <si>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</si>
  <si>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</si>
  <si>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</si>
  <si>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</si>
  <si>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</si>
  <si>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</si>
  <si>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</si>
  <si>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</si>
  <si>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</si>
  <si>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</si>
  <si>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</si>
  <si>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</si>
  <si>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</si>
  <si>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</si>
  <si>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</si>
  <si>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</si>
  <si>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</si>
  <si>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</si>
  <si>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</si>
  <si>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</si>
  <si>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</si>
  <si>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</si>
  <si>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</si>
  <si>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</si>
  <si>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</si>
  <si>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</si>
  <si>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</si>
  <si>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</si>
  <si>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</si>
  <si>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</si>
  <si>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</si>
  <si>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</si>
  <si>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</si>
  <si>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</si>
  <si>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</si>
  <si>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</si>
  <si>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</si>
  <si>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</si>
  <si>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</si>
  <si>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</si>
  <si>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</si>
  <si>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</si>
  <si>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</si>
  <si>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</si>
  <si>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</si>
  <si>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</si>
  <si>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</si>
  <si>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</si>
  <si>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</si>
  <si>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</si>
  <si>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</si>
  <si>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</si>
  <si>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</si>
  <si>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</si>
  <si>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</si>
  <si>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</si>
  <si>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</si>
  <si>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</si>
  <si>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</si>
  <si>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</si>
  <si>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</si>
  <si>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</si>
  <si>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</si>
  <si>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</si>
  <si>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</si>
  <si>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</si>
  <si>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</si>
  <si>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</si>
  <si>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</si>
  <si>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</si>
  <si>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</si>
  <si>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</si>
  <si>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</si>
  <si>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</si>
  <si>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</si>
  <si>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</si>
  <si>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</si>
  <si>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</si>
  <si>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</si>
  <si>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</si>
  <si>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</si>
  <si>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</si>
  <si>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</si>
  <si>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</si>
  <si>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</si>
  <si>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</si>
  <si>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</si>
  <si>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</si>
  <si>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</si>
  <si>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</si>
  <si>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</si>
  <si>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</si>
  <si>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</si>
  <si>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</si>
  <si>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</si>
  <si>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</si>
  <si>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</si>
  <si>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</si>
  <si>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</si>
  <si>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</si>
  <si>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</si>
  <si>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</si>
  <si>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</si>
  <si>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</si>
  <si>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</si>
  <si>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</si>
  <si>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</si>
  <si>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</si>
  <si>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</si>
  <si>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</si>
  <si>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</si>
  <si>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</si>
  <si>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</si>
  <si>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</si>
  <si>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</si>
  <si>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</si>
  <si>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</si>
  <si>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</si>
  <si>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</si>
  <si>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</si>
  <si>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</si>
  <si>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</si>
  <si>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</si>
  <si>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</si>
  <si>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</si>
  <si>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</si>
  <si>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</si>
  <si>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</si>
  <si>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</si>
  <si>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</si>
  <si>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</si>
  <si>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</si>
  <si>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</si>
  <si>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</si>
  <si>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</si>
  <si>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</si>
  <si>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</si>
  <si>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</si>
  <si>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</si>
  <si>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</si>
  <si>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</si>
  <si>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</si>
  <si>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</si>
  <si>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</si>
  <si>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</si>
  <si>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</si>
  <si>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</si>
  <si>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</si>
  <si>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</si>
  <si>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</si>
  <si>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</si>
  <si>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</si>
  <si>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</si>
  <si>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</si>
  <si>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</si>
  <si>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</si>
  <si>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</si>
  <si>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</si>
  <si>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</si>
  <si>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</si>
  <si>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</si>
  <si>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</si>
  <si>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</si>
  <si>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</si>
  <si>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</si>
  <si>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</si>
  <si>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</si>
  <si>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</si>
  <si>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</si>
  <si>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</si>
  <si>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</si>
  <si>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</si>
  <si>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</si>
  <si>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</si>
  <si>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</si>
  <si>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</si>
  <si>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</si>
  <si>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</si>
  <si>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</si>
  <si>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</si>
  <si>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</si>
  <si>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</si>
  <si>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</si>
  <si>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</si>
  <si>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</si>
  <si>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</si>
  <si>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</si>
  <si>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</si>
  <si>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</si>
  <si>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</si>
  <si>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</si>
  <si>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</si>
  <si>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</si>
  <si>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</si>
  <si>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</si>
  <si>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</si>
  <si>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</si>
  <si>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</si>
  <si>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</si>
  <si>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</si>
  <si>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</si>
  <si>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</si>
  <si>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</si>
  <si>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</si>
  <si>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</si>
  <si>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</si>
  <si>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</si>
  <si>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</si>
  <si>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</si>
  <si>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</si>
  <si>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</si>
  <si>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</si>
  <si>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</si>
  <si>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</si>
  <si>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</si>
  <si>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</si>
  <si>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</si>
  <si>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</si>
  <si>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</si>
  <si>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</si>
  <si>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</si>
  <si>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</si>
  <si>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</si>
  <si>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</si>
  <si>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</si>
  <si>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</si>
  <si>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</si>
  <si>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</si>
  <si>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</si>
  <si>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</si>
  <si>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</si>
  <si>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</si>
  <si>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</si>
  <si>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</si>
  <si>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</si>
  <si>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</si>
  <si>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</si>
  <si>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</si>
  <si>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</si>
  <si>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</si>
  <si>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</si>
  <si>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</si>
  <si>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</si>
  <si>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</si>
  <si>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</si>
  <si>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</si>
  <si>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</si>
  <si>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</si>
  <si>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</si>
  <si>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</si>
  <si>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</si>
  <si>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</si>
  <si>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</si>
  <si>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</si>
  <si>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</si>
  <si>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</si>
  <si>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</si>
  <si>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</si>
  <si>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</si>
  <si>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</si>
  <si>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</si>
  <si>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</si>
  <si>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</si>
  <si>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</si>
  <si>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</si>
  <si>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</si>
  <si>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</si>
  <si>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</si>
  <si>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</si>
  <si>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</si>
  <si>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</si>
  <si>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</si>
  <si>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</si>
  <si>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</si>
  <si>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</si>
  <si>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</si>
  <si>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</si>
  <si>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</si>
  <si>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</si>
  <si>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</si>
  <si>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</si>
  <si>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</si>
  <si>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</si>
  <si>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</si>
  <si>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</si>
  <si>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</si>
  <si>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</si>
  <si>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</si>
  <si>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</si>
  <si>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</si>
  <si>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</si>
  <si>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</si>
  <si>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</si>
  <si>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</si>
  <si>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</si>
  <si>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</si>
  <si>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</si>
  <si>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</si>
  <si>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</si>
  <si>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</si>
  <si>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</si>
  <si>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</si>
  <si>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</si>
  <si>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</si>
  <si>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</si>
  <si>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</si>
  <si>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</si>
  <si>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</si>
  <si>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</si>
  <si>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</si>
  <si>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</si>
  <si>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</si>
  <si>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</si>
  <si>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</si>
  <si>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</si>
  <si>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</si>
  <si>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</si>
  <si>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</si>
  <si>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</si>
  <si>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</si>
  <si>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</si>
  <si>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</si>
  <si>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</si>
  <si>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</si>
  <si>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</si>
  <si>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</si>
  <si>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</si>
  <si>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</si>
  <si>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</si>
  <si>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</si>
  <si>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</si>
  <si>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</si>
  <si>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</si>
  <si>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</si>
  <si>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</si>
  <si>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</si>
  <si>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</si>
  <si>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</si>
  <si>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</si>
  <si>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</si>
  <si>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</si>
  <si>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</si>
  <si>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</si>
  <si>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</si>
  <si>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</si>
  <si>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</si>
  <si>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</si>
  <si>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</si>
  <si>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</si>
  <si>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</si>
  <si>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</si>
  <si>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</si>
  <si>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</si>
  <si>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</si>
  <si>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</si>
  <si>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</si>
  <si>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</si>
  <si>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</si>
  <si>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</si>
  <si>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</si>
  <si>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</si>
  <si>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</si>
  <si>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</si>
  <si>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</si>
  <si>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</si>
  <si>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</si>
  <si>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</si>
  <si>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</si>
  <si>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</si>
  <si>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</si>
  <si>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</si>
  <si>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</si>
  <si>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</si>
  <si>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</si>
  <si>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</si>
  <si>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</si>
  <si>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</si>
  <si>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</si>
  <si>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</si>
  <si>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</si>
  <si>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</si>
  <si>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</si>
  <si>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</si>
  <si>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</si>
  <si>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</si>
  <si>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</si>
  <si>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</si>
  <si>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</si>
  <si>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</si>
  <si>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</si>
  <si>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</si>
  <si>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</si>
  <si>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</si>
  <si>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</si>
  <si>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</si>
  <si>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</si>
  <si>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</si>
  <si>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</si>
  <si>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</si>
  <si>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</si>
  <si>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</si>
  <si>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</si>
  <si>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</si>
  <si>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</si>
  <si>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</si>
  <si>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</si>
  <si>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</si>
  <si>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</si>
  <si>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</si>
  <si>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</si>
  <si>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</si>
  <si>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</si>
  <si>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</si>
  <si>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</si>
  <si>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</si>
  <si>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</si>
  <si>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</si>
  <si>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</si>
  <si>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</si>
  <si>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</si>
  <si>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</si>
  <si>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</si>
  <si>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</si>
  <si>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</si>
  <si>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</si>
  <si>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</si>
  <si>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</si>
  <si>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</si>
  <si>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</si>
  <si>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</si>
  <si>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</si>
  <si>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</si>
  <si>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</si>
  <si>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</si>
  <si>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</si>
  <si>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</si>
  <si>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</si>
  <si>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</si>
  <si>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</si>
  <si>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</si>
  <si>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</si>
  <si>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</si>
  <si>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</si>
  <si>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</si>
  <si>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</si>
  <si>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</si>
  <si>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</si>
  <si>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</si>
  <si>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</si>
  <si>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</si>
  <si>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</si>
  <si>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</si>
  <si>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</si>
  <si>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</si>
  <si>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</si>
  <si>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</si>
  <si>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</si>
  <si>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</si>
  <si>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</si>
  <si>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</si>
  <si>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</si>
  <si>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</si>
  <si>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</si>
  <si>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</si>
  <si>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</si>
  <si>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</si>
  <si>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</si>
  <si>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</si>
  <si>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</si>
  <si>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</si>
  <si>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</si>
  <si>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</si>
  <si>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</si>
  <si>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</si>
  <si>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</si>
  <si>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</si>
  <si>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</si>
  <si>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</si>
  <si>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</si>
  <si>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</si>
  <si>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</si>
  <si>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</si>
  <si>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</si>
  <si>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</si>
  <si>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</si>
  <si>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</si>
  <si>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</si>
  <si>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</si>
  <si>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</si>
  <si>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</si>
  <si>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</si>
  <si>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</si>
  <si>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</si>
  <si>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</si>
  <si>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</si>
  <si>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</si>
  <si>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</si>
  <si>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</si>
  <si>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</si>
  <si>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</si>
  <si>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</si>
  <si>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</si>
  <si>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</si>
  <si>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</si>
  <si>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</si>
  <si>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</si>
  <si>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</si>
  <si>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</si>
  <si>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</si>
  <si>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</si>
  <si>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</si>
  <si>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</si>
  <si>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</si>
  <si>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</si>
  <si>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</si>
  <si>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</si>
  <si>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</si>
  <si>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</si>
  <si>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</si>
  <si>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</si>
  <si>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</si>
  <si>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</si>
  <si>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</si>
  <si>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</si>
  <si>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</si>
  <si>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</si>
  <si>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</si>
  <si>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</si>
  <si>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</si>
  <si>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</si>
  <si>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</si>
  <si>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</si>
  <si>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</si>
  <si>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</si>
  <si>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</si>
  <si>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</si>
  <si>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</si>
  <si>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</si>
  <si>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</si>
  <si>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</si>
  <si>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</si>
  <si>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</si>
  <si>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</si>
  <si>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</si>
  <si>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</si>
  <si>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</si>
  <si>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</si>
  <si>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</si>
  <si>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</si>
  <si>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</si>
  <si>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</si>
  <si>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</si>
  <si>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</si>
  <si>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</si>
  <si>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</si>
  <si>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</si>
  <si>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</si>
  <si>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</si>
  <si>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</si>
  <si>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</si>
  <si>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</si>
  <si>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</si>
  <si>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</si>
  <si>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</si>
  <si>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</si>
  <si>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</si>
  <si>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</si>
  <si>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</si>
  <si>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</si>
  <si>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</si>
  <si>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</si>
  <si>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</si>
  <si>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</si>
  <si>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</si>
  <si>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</si>
  <si>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</si>
  <si>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</si>
  <si>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</si>
  <si>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</si>
  <si>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</si>
  <si>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</si>
  <si>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</si>
  <si>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</si>
  <si>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</si>
  <si>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</si>
  <si>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</si>
  <si>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</si>
  <si>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</si>
  <si>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</si>
  <si>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</si>
  <si>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</si>
  <si>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</si>
  <si>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</si>
  <si>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</si>
  <si>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</si>
  <si>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</si>
  <si>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</si>
  <si>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</si>
  <si>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</si>
  <si>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</si>
  <si>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</si>
  <si>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</si>
  <si>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</si>
  <si>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</si>
  <si>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</si>
  <si>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</si>
  <si>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</si>
  <si>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</si>
  <si>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</si>
  <si>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</si>
  <si>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</si>
  <si>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</si>
  <si>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</si>
  <si>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</si>
  <si>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</si>
  <si>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</si>
  <si>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</si>
  <si>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</si>
  <si>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</si>
  <si>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</si>
  <si>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</si>
  <si>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</si>
  <si>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</si>
  <si>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</si>
  <si>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</si>
  <si>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</si>
  <si>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</si>
  <si>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</si>
  <si>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</si>
  <si>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</si>
  <si>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</si>
  <si>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</si>
  <si>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</si>
  <si>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</si>
  <si>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</si>
  <si>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</si>
  <si>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</si>
  <si>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</si>
  <si>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</si>
  <si>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</si>
  <si>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</si>
  <si>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</si>
  <si>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</si>
  <si>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</si>
  <si>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</si>
  <si>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</si>
  <si>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</si>
  <si>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</si>
  <si>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</si>
  <si>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</si>
  <si>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</si>
  <si>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</si>
  <si>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</si>
  <si>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</si>
  <si>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</si>
  <si>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</si>
  <si>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</si>
  <si>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</si>
  <si>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</si>
  <si>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</si>
  <si>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</si>
  <si>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</si>
  <si>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</si>
  <si>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</si>
  <si>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</si>
  <si>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</si>
  <si>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</si>
  <si>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</si>
  <si>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</si>
  <si>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</si>
  <si>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</si>
  <si>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</si>
  <si>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</si>
  <si>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</si>
  <si>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</si>
  <si>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</si>
  <si>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</si>
  <si>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</si>
  <si>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</si>
  <si>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</si>
  <si>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</si>
  <si>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</si>
  <si>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</si>
  <si>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</si>
  <si>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</si>
  <si>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</si>
  <si>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</si>
  <si>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</si>
  <si>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</si>
  <si>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</si>
  <si>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</si>
  <si>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</si>
  <si>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</si>
  <si>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</si>
  <si>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</si>
  <si>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</si>
  <si>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</si>
  <si>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</si>
  <si>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</si>
  <si>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</si>
  <si>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</si>
  <si>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</si>
  <si>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</si>
  <si>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</si>
  <si>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</si>
  <si>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</si>
  <si>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</si>
  <si>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</si>
  <si>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</si>
  <si>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</si>
  <si>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</si>
  <si>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</si>
  <si>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</si>
  <si>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</si>
  <si>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</si>
  <si>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</si>
  <si>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</si>
  <si>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</si>
  <si>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</si>
  <si>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</si>
  <si>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</si>
  <si>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</si>
  <si>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</si>
  <si>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</si>
  <si>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</si>
  <si>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</si>
  <si>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</si>
  <si>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</si>
  <si>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</si>
  <si>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</si>
  <si>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</si>
  <si>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</si>
  <si>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</si>
  <si>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</si>
  <si>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</si>
  <si>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</si>
  <si>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</si>
  <si>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</si>
  <si>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</si>
  <si>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</si>
  <si>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</si>
  <si>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</si>
  <si>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</si>
  <si>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</si>
  <si>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</si>
  <si>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</si>
  <si>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</si>
  <si>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</si>
  <si>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</si>
  <si>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</si>
  <si>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</si>
  <si>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</si>
  <si>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</si>
  <si>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</si>
  <si>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</si>
  <si>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</si>
  <si>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</si>
  <si>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</si>
  <si>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</si>
  <si>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</si>
  <si>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</si>
  <si>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</si>
  <si>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</si>
  <si>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</si>
  <si>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</si>
  <si>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</si>
  <si>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</si>
  <si>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</si>
  <si>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</si>
  <si>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</si>
  <si>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</si>
  <si>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</si>
  <si>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</si>
  <si>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</si>
  <si>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</si>
  <si>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</si>
  <si>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</si>
  <si>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</si>
  <si>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</si>
  <si>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</si>
  <si>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</si>
  <si>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</si>
  <si>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</si>
  <si>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</si>
  <si>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</si>
  <si>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</si>
  <si>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</si>
  <si>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</si>
  <si>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</si>
  <si>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</si>
  <si>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</si>
  <si>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</si>
  <si>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</si>
  <si>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</si>
  <si>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</si>
  <si>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</si>
  <si>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</si>
  <si>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</si>
  <si>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</si>
  <si>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</si>
  <si>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</si>
  <si>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</si>
  <si>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</si>
  <si>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</si>
  <si>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</si>
  <si>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</si>
  <si>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</si>
  <si>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</si>
  <si>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</si>
  <si>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</si>
  <si>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</si>
  <si>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</si>
  <si>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</si>
  <si>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</si>
  <si>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</si>
  <si>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</si>
  <si>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</si>
  <si>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</si>
  <si>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</si>
  <si>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</si>
  <si>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</si>
  <si>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</si>
  <si>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</si>
  <si>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</si>
  <si>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</si>
  <si>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</si>
  <si>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</si>
  <si>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</si>
  <si>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</si>
  <si>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</si>
  <si>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</si>
  <si>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</si>
  <si>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</si>
  <si>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</si>
  <si>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</si>
  <si>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</si>
  <si>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</si>
  <si>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</si>
  <si>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</si>
  <si>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</si>
  <si>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</si>
  <si>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</si>
  <si>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</si>
  <si>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</si>
  <si>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</si>
  <si>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</si>
  <si>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</si>
  <si>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</si>
  <si>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</si>
  <si>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</si>
  <si>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</si>
  <si>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</si>
  <si>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</si>
  <si>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</si>
  <si>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</si>
  <si>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</si>
  <si>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</si>
  <si>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</si>
  <si>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</si>
  <si>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</si>
  <si>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</si>
  <si>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</si>
  <si>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</si>
  <si>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</si>
  <si>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</si>
  <si>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</si>
  <si>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</si>
  <si>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</si>
  <si>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</si>
  <si>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</si>
  <si>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</si>
  <si>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</si>
  <si>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</si>
  <si>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</si>
  <si>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</si>
  <si>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</si>
  <si>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</si>
  <si>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</si>
  <si>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</si>
  <si>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</si>
  <si>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</si>
  <si>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</si>
  <si>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</si>
  <si>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</si>
  <si>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</si>
  <si>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</si>
  <si>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</si>
  <si>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</si>
  <si>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</si>
  <si>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</si>
  <si>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</si>
  <si>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</si>
  <si>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</si>
  <si>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</si>
  <si>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</si>
  <si>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</si>
  <si>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</si>
  <si>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</si>
  <si>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</si>
  <si>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</si>
  <si>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</si>
  <si>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</si>
  <si>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</si>
  <si>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</si>
  <si>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</si>
  <si>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</si>
  <si>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</si>
  <si>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</si>
  <si>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</si>
  <si>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</si>
  <si>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</si>
  <si>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</si>
  <si>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</si>
  <si>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</si>
  <si>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</si>
  <si>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</si>
  <si>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</si>
  <si>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</si>
  <si>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</si>
  <si>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</si>
  <si>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</si>
  <si>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</si>
  <si>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</si>
  <si>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</si>
  <si>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</si>
  <si>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</si>
  <si>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</si>
  <si>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</si>
  <si>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</si>
  <si>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</si>
  <si>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</si>
  <si>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</si>
  <si>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</si>
  <si>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</si>
  <si>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</si>
  <si>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</si>
  <si>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</si>
  <si>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</si>
  <si>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</si>
  <si>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</si>
  <si>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</si>
  <si>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</si>
  <si>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</si>
  <si>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</si>
  <si>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</si>
  <si>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</si>
  <si>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</si>
  <si>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</si>
  <si>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</si>
  <si>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</si>
  <si>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</si>
  <si>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</si>
  <si>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</si>
  <si>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</si>
  <si>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</si>
  <si>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</si>
  <si>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</si>
  <si>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</si>
  <si>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</si>
  <si>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</si>
  <si>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</si>
  <si>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</si>
  <si>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</si>
  <si>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</si>
  <si>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</si>
  <si>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</si>
  <si>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</si>
  <si>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</si>
  <si>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</si>
  <si>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</si>
  <si>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</si>
  <si>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</si>
  <si>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</si>
  <si>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</si>
  <si>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</si>
  <si>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</si>
  <si>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</si>
  <si>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</si>
  <si>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</si>
  <si>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</si>
  <si>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</si>
  <si>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</si>
  <si>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</si>
  <si>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</si>
  <si>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</si>
  <si>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</si>
  <si>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</si>
  <si>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</si>
  <si>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</si>
  <si>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</si>
  <si>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</si>
  <si>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</si>
  <si>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</si>
  <si>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</si>
  <si>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</si>
  <si>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</si>
  <si>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</si>
  <si>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</si>
  <si>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</si>
  <si>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</si>
  <si>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</si>
  <si>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</si>
  <si>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</si>
  <si>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</si>
  <si>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</si>
  <si>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</si>
  <si>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</si>
  <si>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</si>
  <si>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</si>
  <si>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</si>
  <si>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</si>
  <si>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</si>
  <si>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</si>
  <si>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</si>
  <si>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</si>
  <si>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</si>
  <si>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</si>
  <si>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</si>
  <si>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</si>
  <si>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</si>
  <si>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</si>
  <si>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</si>
  <si>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</si>
  <si>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</si>
  <si>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</si>
  <si>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</si>
  <si>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</si>
  <si>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</si>
  <si>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</si>
  <si>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</si>
  <si>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</si>
  <si>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</si>
  <si>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</si>
  <si>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</si>
  <si>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</si>
  <si>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</si>
  <si>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</si>
  <si>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</si>
  <si>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</si>
  <si>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</si>
  <si>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</si>
  <si>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</si>
  <si>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</si>
  <si>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</si>
  <si>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</si>
  <si>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</si>
  <si>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</si>
  <si>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</si>
  <si>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</si>
  <si>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</si>
  <si>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</si>
  <si>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</si>
  <si>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</si>
  <si>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</si>
  <si>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</si>
  <si>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</si>
  <si>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</si>
  <si>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</si>
  <si>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</si>
  <si>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</si>
  <si>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</si>
  <si>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</si>
  <si>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</si>
  <si>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</si>
  <si>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</si>
  <si>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</si>
  <si>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</si>
  <si>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</si>
  <si>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</si>
  <si>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</si>
  <si>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</si>
  <si>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</si>
  <si>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</si>
  <si>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</si>
  <si>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</si>
  <si>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</si>
  <si>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</si>
  <si>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</si>
  <si>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</si>
  <si>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</si>
  <si>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</si>
  <si>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</si>
  <si>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</si>
  <si>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</si>
  <si>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</si>
  <si>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</si>
  <si>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</si>
  <si>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</si>
  <si>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</si>
  <si>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</si>
  <si>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</si>
  <si>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</si>
  <si>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</si>
  <si>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</si>
  <si>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</si>
  <si>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</si>
  <si>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</si>
  <si>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</si>
  <si>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</si>
  <si>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</si>
  <si>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</si>
  <si>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</si>
  <si>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</si>
  <si>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</si>
  <si>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</si>
  <si>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</si>
  <si>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</si>
  <si>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</si>
  <si>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</si>
  <si>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</si>
  <si>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</si>
  <si>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</si>
  <si>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</si>
  <si>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</si>
  <si>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</si>
  <si>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</si>
  <si>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</si>
  <si>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</si>
  <si>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</si>
  <si>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</si>
  <si>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</si>
  <si>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</si>
  <si>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</si>
  <si>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</si>
  <si>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</si>
  <si>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</si>
  <si>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</si>
  <si>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</si>
  <si>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</si>
  <si>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</si>
  <si>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</si>
  <si>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</si>
  <si>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</si>
  <si>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</si>
  <si>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</si>
  <si>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</si>
  <si>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</si>
  <si>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</si>
  <si>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</si>
  <si>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</si>
  <si>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</si>
  <si>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</si>
  <si>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</si>
  <si>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</si>
  <si>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</si>
  <si>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</si>
  <si>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</si>
  <si>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</si>
  <si>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</si>
  <si>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</si>
  <si>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</si>
  <si>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</si>
  <si>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</si>
  <si>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</si>
  <si>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</si>
  <si>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</si>
  <si>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</si>
  <si>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</si>
  <si>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</si>
  <si>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</si>
  <si>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</si>
  <si>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</si>
  <si>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</si>
  <si>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</si>
  <si>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</si>
  <si>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</si>
  <si>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</si>
  <si>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</si>
  <si>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</si>
  <si>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</si>
  <si>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</si>
  <si>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</si>
  <si>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</si>
  <si>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</si>
  <si>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</si>
  <si>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</si>
  <si>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</si>
  <si>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</si>
  <si>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</si>
  <si>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</si>
  <si>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</si>
  <si>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</si>
  <si>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</si>
  <si>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</si>
  <si>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</si>
  <si>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</si>
  <si>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</si>
  <si>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</si>
  <si>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</si>
  <si>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</si>
  <si>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</si>
  <si>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</si>
  <si>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</si>
  <si>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</si>
  <si>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</si>
  <si>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</si>
  <si>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</si>
  <si>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</si>
  <si>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</si>
  <si>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</si>
  <si>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</si>
  <si>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</si>
  <si>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</si>
  <si>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</si>
  <si>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</si>
  <si>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</si>
  <si>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</si>
  <si>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</si>
  <si>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</si>
  <si>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</si>
  <si>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</si>
  <si>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</si>
  <si>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</si>
  <si>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</si>
  <si>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</si>
  <si>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</si>
  <si>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</si>
  <si>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</si>
  <si>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</si>
  <si>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</si>
  <si>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</si>
  <si>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</si>
  <si>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</si>
  <si>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</si>
  <si>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</si>
  <si>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</si>
  <si>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</si>
  <si>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</si>
  <si>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</si>
  <si>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</si>
  <si>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</si>
  <si>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</si>
  <si>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</si>
  <si>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</si>
  <si>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</si>
  <si>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</si>
  <si>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</si>
  <si>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</si>
  <si>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</si>
  <si>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</si>
  <si>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</si>
  <si>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</si>
  <si>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</si>
  <si>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</si>
  <si>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</si>
  <si>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</si>
  <si>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</si>
  <si>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</si>
  <si>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</si>
  <si>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</si>
  <si>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</si>
  <si>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</si>
  <si>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</si>
  <si>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</si>
  <si>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</si>
  <si>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</si>
  <si>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</si>
  <si>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</si>
  <si>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</si>
  <si>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</si>
  <si>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</si>
  <si>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</si>
  <si>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</si>
  <si>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</si>
  <si>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</si>
  <si>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</si>
  <si>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</si>
  <si>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</si>
  <si>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</si>
  <si>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</si>
  <si>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</si>
  <si>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</si>
  <si>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</si>
  <si>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</si>
  <si>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</si>
  <si>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</si>
  <si>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</si>
  <si>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</si>
  <si>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</si>
  <si>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</si>
  <si>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</si>
  <si>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</si>
  <si>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</si>
  <si>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</si>
  <si>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</si>
  <si>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</si>
  <si>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</si>
  <si>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</si>
  <si>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</si>
  <si>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</si>
  <si>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</si>
  <si>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</si>
  <si>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</si>
  <si>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</si>
  <si>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</si>
  <si>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</si>
  <si>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</si>
  <si>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</si>
  <si>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</si>
  <si>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</si>
  <si>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</si>
  <si>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</si>
  <si>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</si>
  <si>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</si>
  <si>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</si>
  <si>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</si>
  <si>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</si>
  <si>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</si>
  <si>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</si>
  <si>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</si>
  <si>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</si>
  <si>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</si>
  <si>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</si>
  <si>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</si>
  <si>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</si>
  <si>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</si>
  <si>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</si>
  <si>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</si>
  <si>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</si>
  <si>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</si>
  <si>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</si>
  <si>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</si>
  <si>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</si>
  <si>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</si>
  <si>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</si>
  <si>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</si>
  <si>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</si>
  <si>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</si>
  <si>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</si>
  <si>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</si>
  <si>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</si>
  <si>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</si>
  <si>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</si>
  <si>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</si>
  <si>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</si>
  <si>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</si>
  <si>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</si>
  <si>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</si>
  <si>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</si>
  <si>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</si>
  <si>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</si>
  <si>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</si>
  <si>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</si>
  <si>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</si>
  <si>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</si>
  <si>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</si>
  <si>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</si>
  <si>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</si>
  <si>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</si>
  <si>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</si>
  <si>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</si>
  <si>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</si>
  <si>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</si>
  <si>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</si>
  <si>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</si>
  <si>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</si>
  <si>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</si>
  <si>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</si>
  <si>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</si>
  <si>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</si>
  <si>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</si>
  <si>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</si>
  <si>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</si>
  <si>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</si>
  <si>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</si>
  <si>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</si>
  <si>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</si>
  <si>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</si>
  <si>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</si>
  <si>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</si>
  <si>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</si>
  <si>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</si>
  <si>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</si>
  <si>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</si>
  <si>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</si>
  <si>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</si>
  <si>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</si>
  <si>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</si>
  <si>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</si>
  <si>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</si>
  <si>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</si>
  <si>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</si>
  <si>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</si>
  <si>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</si>
  <si>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</si>
  <si>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</si>
  <si>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</si>
  <si>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</si>
  <si>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</si>
  <si>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</si>
  <si>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</si>
  <si>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</si>
  <si>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</si>
  <si>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</si>
  <si>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</si>
  <si>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</si>
  <si>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</si>
  <si>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</si>
  <si>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</si>
  <si>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</si>
  <si>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</si>
  <si>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</si>
  <si>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</si>
  <si>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</si>
  <si>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</si>
  <si>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</si>
  <si>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</si>
  <si>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</si>
  <si>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</si>
  <si>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</si>
  <si>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</si>
  <si>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</si>
  <si>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</si>
  <si>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</si>
  <si>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</si>
  <si>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</si>
  <si>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</si>
  <si>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</si>
  <si>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</si>
  <si>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</si>
  <si>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</si>
  <si>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</si>
  <si>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</si>
  <si>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</si>
  <si>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</si>
  <si>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</si>
  <si>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</si>
  <si>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</si>
  <si>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</si>
  <si>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</si>
  <si>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</si>
  <si>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</si>
  <si>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</si>
  <si>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</si>
  <si>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</si>
  <si>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</si>
  <si>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</si>
  <si>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</si>
  <si>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</si>
  <si>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</si>
  <si>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</si>
  <si>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</si>
  <si>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</si>
  <si>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</si>
  <si>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</si>
  <si>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</si>
  <si>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</si>
  <si>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</si>
  <si>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</si>
  <si>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</si>
  <si>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</si>
  <si>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</si>
  <si>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</si>
  <si>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</si>
  <si>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</si>
  <si>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</si>
  <si>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</si>
  <si>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</si>
  <si>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</si>
  <si>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</si>
  <si>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</si>
  <si>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</si>
  <si>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</si>
  <si>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</si>
  <si>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</si>
  <si>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</si>
  <si>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</si>
  <si>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</si>
  <si>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</si>
  <si>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</si>
  <si>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</si>
  <si>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</si>
  <si>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</si>
  <si>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</si>
  <si>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</si>
  <si>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</si>
  <si>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</si>
  <si>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</si>
  <si>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</si>
  <si>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</si>
  <si>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</si>
  <si>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</si>
  <si>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</si>
  <si>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</si>
  <si>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</si>
  <si>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</si>
  <si>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</si>
  <si>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</si>
  <si>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</si>
  <si>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</si>
  <si>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</si>
  <si>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</si>
  <si>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</si>
  <si>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</si>
  <si>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</si>
  <si>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</si>
  <si>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</si>
  <si>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</si>
  <si>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</si>
  <si>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</si>
  <si>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</si>
  <si>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</si>
  <si>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</si>
  <si>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</si>
  <si>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</si>
  <si>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</si>
  <si>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</si>
  <si>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</si>
  <si>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</si>
  <si>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</si>
  <si>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</si>
  <si>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</si>
  <si>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</si>
  <si>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</si>
  <si>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</si>
  <si>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</si>
  <si>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</si>
  <si>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</si>
  <si>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</si>
  <si>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</si>
  <si>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</si>
  <si>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</si>
  <si>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</si>
  <si>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</si>
  <si>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</si>
  <si>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</si>
  <si>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</si>
  <si>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</si>
  <si>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</si>
  <si>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</si>
  <si>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</si>
  <si>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</si>
  <si>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</si>
  <si>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</si>
  <si>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</si>
  <si>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</si>
  <si>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</si>
  <si>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</si>
  <si>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</si>
  <si>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</si>
  <si>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</si>
  <si>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</si>
  <si>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</si>
  <si>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</si>
  <si>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</si>
  <si>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</si>
  <si>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</si>
  <si>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</si>
  <si>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</si>
  <si>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</si>
  <si>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</si>
  <si>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</si>
  <si>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</si>
  <si>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</si>
  <si>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</si>
  <si>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</si>
  <si>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</si>
  <si>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</si>
  <si>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</si>
  <si>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</si>
  <si>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</si>
  <si>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</si>
  <si>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</si>
  <si>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</si>
  <si>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</si>
  <si>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</si>
  <si>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</si>
  <si>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</si>
  <si>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</si>
  <si>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</si>
  <si>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</si>
  <si>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</si>
  <si>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</si>
  <si>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</si>
  <si>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</si>
  <si>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</si>
  <si>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</si>
  <si>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</si>
  <si>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</si>
  <si>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</si>
  <si>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</si>
  <si>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</si>
  <si>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</si>
  <si>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</si>
  <si>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</si>
  <si>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</si>
  <si>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</si>
  <si>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</si>
  <si>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</si>
  <si>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</si>
  <si>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</si>
  <si>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</si>
  <si>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</si>
  <si>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</si>
  <si>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</si>
  <si>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</si>
  <si>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</si>
  <si>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</si>
  <si>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</si>
  <si>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</si>
  <si>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</si>
  <si>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</si>
  <si>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</si>
  <si>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</si>
  <si>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</si>
  <si>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</si>
  <si>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</si>
  <si>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</si>
  <si>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</si>
  <si>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</si>
  <si>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</si>
  <si>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</si>
  <si>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</si>
  <si>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</si>
  <si>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</si>
  <si>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</si>
  <si>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</si>
  <si>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</si>
  <si>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</si>
  <si>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</si>
  <si>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</si>
  <si>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</si>
  <si>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</si>
  <si>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</si>
  <si>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</si>
  <si>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</si>
  <si>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</si>
  <si>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</si>
  <si>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</si>
  <si>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</si>
  <si>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</si>
  <si>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</si>
  <si>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</si>
  <si>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</si>
  <si>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</si>
  <si>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</si>
  <si>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</si>
  <si>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</si>
  <si>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</si>
  <si>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</si>
  <si>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</si>
  <si>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</si>
  <si>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</si>
  <si>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</si>
  <si>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</si>
  <si>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</si>
  <si>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</si>
  <si>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</si>
  <si>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</si>
  <si>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</si>
  <si>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</si>
  <si>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</si>
  <si>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</si>
  <si>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</si>
  <si>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</si>
  <si>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</si>
  <si>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</si>
  <si>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</si>
  <si>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</si>
  <si>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</si>
  <si>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</si>
  <si>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</si>
  <si>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</si>
  <si>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</si>
  <si>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</si>
  <si>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</si>
  <si>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</si>
  <si>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</si>
  <si>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</si>
  <si>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</si>
  <si>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</si>
  <si>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</si>
  <si>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</si>
  <si>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</si>
  <si>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</si>
  <si>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</si>
  <si>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</si>
  <si>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</si>
  <si>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</si>
  <si>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</si>
  <si>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</si>
  <si>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</si>
  <si>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</si>
  <si>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</si>
  <si>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</si>
  <si>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</si>
  <si>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</si>
  <si>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</si>
  <si>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</si>
  <si>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</si>
  <si>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</si>
  <si>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</si>
  <si>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</si>
  <si>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</si>
  <si>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</si>
  <si>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</si>
  <si>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</si>
  <si>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</si>
  <si>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</si>
  <si>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</si>
  <si>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</si>
  <si>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</si>
  <si>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</si>
  <si>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</si>
  <si>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</si>
  <si>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</si>
  <si>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</si>
  <si>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</si>
  <si>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</si>
  <si>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</si>
  <si>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</si>
  <si>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</si>
  <si>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</si>
  <si>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</si>
  <si>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</si>
  <si>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</si>
  <si>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</si>
  <si>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</si>
  <si>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</si>
  <si>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</si>
  <si>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</si>
  <si>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</si>
  <si>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</si>
  <si>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</si>
  <si>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</si>
  <si>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</si>
  <si>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</si>
  <si>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</si>
  <si>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</si>
  <si>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</si>
  <si>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</si>
  <si>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</si>
  <si>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</si>
  <si>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</si>
  <si>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</si>
  <si>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</si>
  <si>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</si>
  <si>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</si>
  <si>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</si>
  <si>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</si>
  <si>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</si>
  <si>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</si>
  <si>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</si>
  <si>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</si>
  <si>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</si>
  <si>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</si>
  <si>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</si>
  <si>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</si>
  <si>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</si>
  <si>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</si>
  <si>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</si>
  <si>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</si>
  <si>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</si>
  <si>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</si>
  <si>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</si>
  <si>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</si>
  <si>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</si>
  <si>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</si>
  <si>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</si>
  <si>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</si>
  <si>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</si>
  <si>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</si>
  <si>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</si>
  <si>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</si>
  <si>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</si>
  <si>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</si>
  <si>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</si>
  <si>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</si>
  <si>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</si>
  <si>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</si>
  <si>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</si>
  <si>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</si>
  <si>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</si>
  <si>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</si>
  <si>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</si>
  <si>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</si>
  <si>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</si>
  <si>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</si>
  <si>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</si>
  <si>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</si>
  <si>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</si>
  <si>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</si>
  <si>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</si>
  <si>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</si>
  <si>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</si>
  <si>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</si>
  <si>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</si>
  <si>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</si>
  <si>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</si>
  <si>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</si>
  <si>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</si>
  <si>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</si>
  <si>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</si>
  <si>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</si>
  <si>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</si>
  <si>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</si>
  <si>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</si>
  <si>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</si>
  <si>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</si>
  <si>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</si>
  <si>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</si>
  <si>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</si>
  <si>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</si>
  <si>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</si>
  <si>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</si>
  <si>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</si>
  <si>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</si>
  <si>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</si>
  <si>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</si>
  <si>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</si>
  <si>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</si>
  <si>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</si>
  <si>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</si>
  <si>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</si>
  <si>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</si>
  <si>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</si>
  <si>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</si>
  <si>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</si>
  <si>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</si>
  <si>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</si>
  <si>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</si>
  <si>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</si>
  <si>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</si>
  <si>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</si>
  <si>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</si>
  <si>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</si>
  <si>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</si>
  <si>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</si>
  <si>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</si>
  <si>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</si>
  <si>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</si>
  <si>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</si>
  <si>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</si>
  <si>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</si>
  <si>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</si>
  <si>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</si>
  <si>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</si>
  <si>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</si>
  <si>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</si>
  <si>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</si>
  <si>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</si>
  <si>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</si>
  <si>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</si>
  <si>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</si>
  <si>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</si>
  <si>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</si>
  <si>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</si>
  <si>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</si>
  <si>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</si>
  <si>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</si>
  <si>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</si>
  <si>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</si>
  <si>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</si>
  <si>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</si>
  <si>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</si>
  <si>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</si>
  <si>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</si>
  <si>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</si>
  <si>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</si>
  <si>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</si>
  <si>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</si>
  <si>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</si>
  <si>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</si>
  <si>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</si>
  <si>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</si>
  <si>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</si>
  <si>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</si>
  <si>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</si>
  <si>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</si>
  <si>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</si>
  <si>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</si>
  <si>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</si>
  <si>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</si>
  <si>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</si>
  <si>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</si>
  <si>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</si>
  <si>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</si>
  <si>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</si>
  <si>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</si>
  <si>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</si>
  <si>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</si>
  <si>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</si>
  <si>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</si>
  <si>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</si>
  <si>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</si>
  <si>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</si>
  <si>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</si>
  <si>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</si>
  <si>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</si>
  <si>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</si>
  <si>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</si>
  <si>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</si>
  <si>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</si>
  <si>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</si>
  <si>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</si>
  <si>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</si>
  <si>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</si>
  <si>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</si>
  <si>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</si>
  <si>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</si>
  <si>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</si>
  <si>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</si>
  <si>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</si>
  <si>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</si>
  <si>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</si>
  <si>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</si>
  <si>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</si>
  <si>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</si>
  <si>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</si>
  <si>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</si>
  <si>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</si>
  <si>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</si>
  <si>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</si>
  <si>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</si>
  <si>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</si>
  <si>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</si>
  <si>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</si>
  <si>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</si>
  <si>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</si>
  <si>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</si>
  <si>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</si>
  <si>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</si>
  <si>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</si>
  <si>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</si>
  <si>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</si>
  <si>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</si>
  <si>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</si>
  <si>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</si>
  <si>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</si>
  <si>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</si>
  <si>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</si>
  <si>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</si>
  <si>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</si>
  <si>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</si>
  <si>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</si>
  <si>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</si>
  <si>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</si>
  <si>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</si>
  <si>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</si>
  <si>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</si>
  <si>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</si>
  <si>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</si>
  <si>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</si>
  <si>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</si>
  <si>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</si>
  <si>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</si>
  <si>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</si>
  <si>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</si>
  <si>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</si>
  <si>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</si>
  <si>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</si>
  <si>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</si>
  <si>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</si>
  <si>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</si>
  <si>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</si>
  <si>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</si>
  <si>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</si>
  <si>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</si>
  <si>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</si>
  <si>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</si>
  <si>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</si>
  <si>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</si>
  <si>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</si>
  <si>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</si>
  <si>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</si>
  <si>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</si>
  <si>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</si>
  <si>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</si>
  <si>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</si>
  <si>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</si>
  <si>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</si>
  <si>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</si>
  <si>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</si>
  <si>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</si>
  <si>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</si>
  <si>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</si>
  <si>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</si>
  <si>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</si>
  <si>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</si>
  <si>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</si>
  <si>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</si>
  <si>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</si>
  <si>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</si>
  <si>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</si>
  <si>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</si>
  <si>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</si>
  <si>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</si>
  <si>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</si>
  <si>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</si>
  <si>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</si>
  <si>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</si>
  <si>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</si>
  <si>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</si>
  <si>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</si>
  <si>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</si>
  <si>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</si>
  <si>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</si>
  <si>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</si>
  <si>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</si>
  <si>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</si>
  <si>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</si>
  <si>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</si>
  <si>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</si>
  <si>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</si>
  <si>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</si>
  <si>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</si>
  <si>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</si>
  <si>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</si>
  <si>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</si>
  <si>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</si>
  <si>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</si>
  <si>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</si>
  <si>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</si>
  <si>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</si>
  <si>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</si>
  <si>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</si>
  <si>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</si>
  <si>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</si>
  <si>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</si>
  <si>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</si>
  <si>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</si>
  <si>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</si>
  <si>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</si>
  <si>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</si>
  <si>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</si>
  <si>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</si>
  <si>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</si>
  <si>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</si>
  <si>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</si>
  <si>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</si>
  <si>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</si>
  <si>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</si>
  <si>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</si>
  <si>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</si>
  <si>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</si>
  <si>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</si>
  <si>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</si>
  <si>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</si>
  <si>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</si>
  <si>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</si>
  <si>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</si>
  <si>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</si>
  <si>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</si>
  <si>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</si>
  <si>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</si>
  <si>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</si>
  <si>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</si>
  <si>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</si>
  <si>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</si>
  <si>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</si>
  <si>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</si>
  <si>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</si>
  <si>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</si>
  <si>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</si>
  <si>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</si>
  <si>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</si>
  <si>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</si>
  <si>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</si>
  <si>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</si>
  <si>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</si>
  <si>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</si>
  <si>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</si>
  <si>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</si>
  <si>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</si>
  <si>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</si>
  <si>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</si>
  <si>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</si>
  <si>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</si>
  <si>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</si>
  <si>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</si>
  <si>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</si>
  <si>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</si>
  <si>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</si>
  <si>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</si>
  <si>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</si>
  <si>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</si>
  <si>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</si>
  <si>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</si>
  <si>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</si>
  <si>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</si>
  <si>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</si>
  <si>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</si>
  <si>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</si>
  <si>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</si>
  <si>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</si>
  <si>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</si>
  <si>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</si>
  <si>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</si>
  <si>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</si>
  <si>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</si>
  <si>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</si>
  <si>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</si>
  <si>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</si>
  <si>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</si>
  <si>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</si>
  <si>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</si>
  <si>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</si>
  <si>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</si>
  <si>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</si>
  <si>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</si>
  <si>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</si>
  <si>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</si>
  <si>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</si>
  <si>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</si>
  <si>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</si>
  <si>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</si>
  <si>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</si>
  <si>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</si>
  <si>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</si>
  <si>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</si>
  <si>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</si>
  <si>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</si>
  <si>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</si>
  <si>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</si>
  <si>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</si>
  <si>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</si>
  <si>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</si>
  <si>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</si>
  <si>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</si>
  <si>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</si>
  <si>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</si>
  <si>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</si>
  <si>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</si>
  <si>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</si>
  <si>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</si>
  <si>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</si>
  <si>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</si>
  <si>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</si>
  <si>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</si>
  <si>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</si>
  <si>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</si>
  <si>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</si>
  <si>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</si>
  <si>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</si>
  <si>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</si>
  <si>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</si>
  <si>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</si>
  <si>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</si>
  <si>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</si>
  <si>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</si>
  <si>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</si>
  <si>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</si>
  <si>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</si>
  <si>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</si>
  <si>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</si>
  <si>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</si>
  <si>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</si>
  <si>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</si>
  <si>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</si>
  <si>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</si>
  <si>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</si>
  <si>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</si>
  <si>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</si>
  <si>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</si>
  <si>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</si>
  <si>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</si>
  <si>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</si>
  <si>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</si>
  <si>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</si>
  <si>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</si>
  <si>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</si>
  <si>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</si>
  <si>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</si>
  <si>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</si>
  <si>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</si>
  <si>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</si>
  <si>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</si>
  <si>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</si>
  <si>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</si>
  <si>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</si>
  <si>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</si>
  <si>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</si>
  <si>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</si>
  <si>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</si>
  <si>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</si>
  <si>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</si>
  <si>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</si>
  <si>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</si>
  <si>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</si>
  <si>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</si>
  <si>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</si>
  <si>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</si>
  <si>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</si>
  <si>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</si>
  <si>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</si>
  <si>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</si>
  <si>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</si>
  <si>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</si>
  <si>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</si>
  <si>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</si>
  <si>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</si>
  <si>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</si>
  <si>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</si>
  <si>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</si>
  <si>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</si>
  <si>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</si>
  <si>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</si>
  <si>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</si>
  <si>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</si>
  <si>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</si>
  <si>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</si>
  <si>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</si>
  <si>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</si>
  <si>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</si>
  <si>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</si>
  <si>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</si>
  <si>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</si>
  <si>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</si>
  <si>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</si>
  <si>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</si>
  <si>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</si>
  <si>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</si>
  <si>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</si>
  <si>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</si>
  <si>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</si>
  <si>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</si>
  <si>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</si>
  <si>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</si>
  <si>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</si>
  <si>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</si>
  <si>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</si>
  <si>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</si>
  <si>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</si>
  <si>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</si>
  <si>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</si>
  <si>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</si>
  <si>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</si>
  <si>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</si>
  <si>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</si>
  <si>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</si>
  <si>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</si>
  <si>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</si>
  <si>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</si>
  <si>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</si>
  <si>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</si>
  <si>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</si>
  <si>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</si>
  <si>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</si>
  <si>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</si>
  <si>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</si>
  <si>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</si>
  <si>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</si>
  <si>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</si>
  <si>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</si>
  <si>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</si>
  <si>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</si>
  <si>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</si>
  <si>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</si>
  <si>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</si>
  <si>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</si>
  <si>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</si>
  <si>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</si>
  <si>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</si>
  <si>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</si>
  <si>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</si>
  <si>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</si>
  <si>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</si>
  <si>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</si>
  <si>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</si>
  <si>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</si>
  <si>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</si>
  <si>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</si>
  <si>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</si>
  <si>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</si>
  <si>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</si>
  <si>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</si>
  <si>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</si>
  <si>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</si>
  <si>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</si>
  <si>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</si>
  <si>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</si>
  <si>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</si>
  <si>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</si>
  <si>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</si>
  <si>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</si>
  <si>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</si>
  <si>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</si>
  <si>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</si>
  <si>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</si>
  <si>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</si>
  <si>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</si>
  <si>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</si>
  <si>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</si>
  <si>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</si>
  <si>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</si>
  <si>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</si>
  <si>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</si>
  <si>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</si>
  <si>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</si>
  <si>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</si>
  <si>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</si>
  <si>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</si>
  <si>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</si>
  <si>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</si>
  <si>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</si>
  <si>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</si>
  <si>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</si>
  <si>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</si>
  <si>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</si>
  <si>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</si>
  <si>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</si>
  <si>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</si>
  <si>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</si>
  <si>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</si>
  <si>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</si>
  <si>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</si>
  <si>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</si>
  <si>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</si>
  <si>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</si>
  <si>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</si>
  <si>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</si>
  <si>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</si>
  <si>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</si>
  <si>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</si>
  <si>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</si>
  <si>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</si>
  <si>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</si>
  <si>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</si>
  <si>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</si>
  <si>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</si>
  <si>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</si>
  <si>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</si>
  <si>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</si>
  <si>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</si>
  <si>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</si>
  <si>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</si>
  <si>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</si>
  <si>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</si>
  <si>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</si>
  <si>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</si>
  <si>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</si>
  <si>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</si>
  <si>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</si>
  <si>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</si>
  <si>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</si>
  <si>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</si>
  <si>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</si>
  <si>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</si>
  <si>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</si>
  <si>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</si>
  <si>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</si>
  <si>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</si>
  <si>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</si>
  <si>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</si>
  <si>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</si>
  <si>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</si>
  <si>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</si>
  <si>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</si>
  <si>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</si>
  <si>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</si>
  <si>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</si>
  <si>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</si>
  <si>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</si>
  <si>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</si>
  <si>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</si>
  <si>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</si>
  <si>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</si>
  <si>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</si>
  <si>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</si>
  <si>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</si>
  <si>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</si>
  <si>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</si>
  <si>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</si>
  <si>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</si>
  <si>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</si>
  <si>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</si>
  <si>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</si>
  <si>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</si>
  <si>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</si>
  <si>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</si>
  <si>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</si>
  <si>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</si>
  <si>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</si>
  <si>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</si>
  <si>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</si>
  <si>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</si>
  <si>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</si>
  <si>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</si>
  <si>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</si>
  <si>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</si>
  <si>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</si>
  <si>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</si>
  <si>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</si>
  <si>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</si>
  <si>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</si>
  <si>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</si>
  <si>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</si>
  <si>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</si>
  <si>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</si>
  <si>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</si>
  <si>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</si>
  <si>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</si>
  <si>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</si>
  <si>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</si>
  <si>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</si>
  <si>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</si>
  <si>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</si>
  <si>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</si>
  <si>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</si>
  <si>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</si>
  <si>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</si>
  <si>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</si>
  <si>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</si>
  <si>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</si>
  <si>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</si>
  <si>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</si>
  <si>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</si>
  <si>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</si>
  <si>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</si>
  <si>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</si>
  <si>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</si>
  <si>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</si>
  <si>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</si>
  <si>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</si>
  <si>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</si>
  <si>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</si>
  <si>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</si>
  <si>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</si>
  <si>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</si>
  <si>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</si>
  <si>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</si>
  <si>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</si>
  <si>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</si>
  <si>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</si>
  <si>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</si>
  <si>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</si>
  <si>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</si>
  <si>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</si>
  <si>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</si>
  <si>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</si>
  <si>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</si>
  <si>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</si>
  <si>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</si>
  <si>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</si>
  <si>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</si>
  <si>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</si>
  <si>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</si>
  <si>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</si>
  <si>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</si>
  <si>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</si>
  <si>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</si>
  <si>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</si>
  <si>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</si>
  <si>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</si>
  <si>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</si>
  <si>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</si>
  <si>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</si>
  <si>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</si>
  <si>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</si>
  <si>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</si>
  <si>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</si>
  <si>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</si>
  <si>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</si>
  <si>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</si>
  <si>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</si>
  <si>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</si>
  <si>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</si>
  <si>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</si>
  <si>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</si>
  <si>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</si>
  <si>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</si>
  <si>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</si>
  <si>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</si>
  <si>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</si>
  <si>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</si>
  <si>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</si>
  <si>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</si>
  <si>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</si>
  <si>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</si>
  <si>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</si>
  <si>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</si>
  <si>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</si>
  <si>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</si>
  <si>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</si>
  <si>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</si>
  <si>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</si>
  <si>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</si>
  <si>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</si>
  <si>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</si>
  <si>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</si>
  <si>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</si>
  <si>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</si>
  <si>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</si>
  <si>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</si>
  <si>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</si>
  <si>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</si>
  <si>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</si>
  <si>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</si>
  <si>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</si>
  <si>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</si>
  <si>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</si>
  <si>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</si>
  <si>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</si>
  <si>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</si>
  <si>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</si>
  <si>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</si>
  <si>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</si>
  <si>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</si>
  <si>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</si>
  <si>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</si>
  <si>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</si>
  <si>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</si>
  <si>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</si>
  <si>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</si>
  <si>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</si>
  <si>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</si>
  <si>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</si>
  <si>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</si>
  <si>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</si>
  <si>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</si>
  <si>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</si>
  <si>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</si>
  <si>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</si>
  <si>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</si>
  <si>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</si>
  <si>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</si>
  <si>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</si>
  <si>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</si>
  <si>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</si>
  <si>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</si>
  <si>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</si>
  <si>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</si>
  <si>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</si>
  <si>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</si>
  <si>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</si>
  <si>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</si>
  <si>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</si>
  <si>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</si>
  <si>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</si>
  <si>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</si>
  <si>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</si>
  <si>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</si>
  <si>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</si>
  <si>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</si>
  <si>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</si>
  <si>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</si>
  <si>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</si>
  <si>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</si>
  <si>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</si>
  <si>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</si>
  <si>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</si>
  <si>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</si>
  <si>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</si>
  <si>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</si>
  <si>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</si>
  <si>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</si>
  <si>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</si>
  <si>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</si>
  <si>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</si>
  <si>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</si>
  <si>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</si>
  <si>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</si>
  <si>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</si>
  <si>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</si>
  <si>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</si>
  <si>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</si>
  <si>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</si>
  <si>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</si>
  <si>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</si>
  <si>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</si>
  <si>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</si>
  <si>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</si>
  <si>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</si>
  <si>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</si>
  <si>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</si>
  <si>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</si>
  <si>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</si>
  <si>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</si>
  <si>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</si>
  <si>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</si>
  <si>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</si>
  <si>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</si>
  <si>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</si>
  <si>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</si>
  <si>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</si>
  <si>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</si>
  <si>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</si>
  <si>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</si>
  <si>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</si>
  <si>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</si>
  <si>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</si>
  <si>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</si>
  <si>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</si>
  <si>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</si>
  <si>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</si>
  <si>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</si>
  <si>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</si>
  <si>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</si>
  <si>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</si>
  <si>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</si>
  <si>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</si>
  <si>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</si>
  <si>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</si>
  <si>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</si>
  <si>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</si>
  <si>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</si>
  <si>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</si>
  <si>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</si>
  <si>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</si>
  <si>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</si>
  <si>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</si>
  <si>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</si>
  <si>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</si>
  <si>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</si>
  <si>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</si>
  <si>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</si>
  <si>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</si>
  <si>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</si>
  <si>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</si>
  <si>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</si>
  <si>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</si>
  <si>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</si>
  <si>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</si>
  <si>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</si>
  <si>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</si>
  <si>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</si>
  <si>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</si>
  <si>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</si>
  <si>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</si>
  <si>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</si>
  <si>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</si>
  <si>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</si>
  <si>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</si>
  <si>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</si>
  <si>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</si>
  <si>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</si>
  <si>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</si>
  <si>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</si>
  <si>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</si>
  <si>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</si>
  <si>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</si>
  <si>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</si>
  <si>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</si>
  <si>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</si>
  <si>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</si>
  <si>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</si>
  <si>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</si>
  <si>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</si>
  <si>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</si>
  <si>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</si>
  <si>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</si>
  <si>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</si>
  <si>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</si>
  <si>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</si>
  <si>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</si>
  <si>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</si>
  <si>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</si>
  <si>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</si>
  <si>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</si>
  <si>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</si>
  <si>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</si>
  <si>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</si>
  <si>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</si>
  <si>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</si>
  <si>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</si>
  <si>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</si>
  <si>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</si>
  <si>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</si>
  <si>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</si>
  <si>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</si>
  <si>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</si>
  <si>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</si>
  <si>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</si>
  <si>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</si>
  <si>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</si>
  <si>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</si>
  <si>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</si>
  <si>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</si>
  <si>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</si>
  <si>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</si>
  <si>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</si>
  <si>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</si>
  <si>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</si>
  <si>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</si>
  <si>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</si>
  <si>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</si>
  <si>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</si>
  <si>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</si>
  <si>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</si>
  <si>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</si>
  <si>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</si>
  <si>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</si>
  <si>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</si>
  <si>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</si>
  <si>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</si>
  <si>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</si>
  <si>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</si>
  <si>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</si>
  <si>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</si>
  <si>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</si>
  <si>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</si>
  <si>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</si>
  <si>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</si>
  <si>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</si>
  <si>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</si>
  <si>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</si>
  <si>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</si>
  <si>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</si>
  <si>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</si>
  <si>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</si>
  <si>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</si>
  <si>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</si>
  <si>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</si>
  <si>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</si>
  <si>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</si>
  <si>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</si>
  <si>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</si>
  <si>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</si>
  <si>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</si>
  <si>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</si>
  <si>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</si>
  <si>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</si>
  <si>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</si>
  <si>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</si>
  <si>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</si>
  <si>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</si>
  <si>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</si>
  <si>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</si>
  <si>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</si>
  <si>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</si>
  <si>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</si>
  <si>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</si>
  <si>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</si>
  <si>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</si>
  <si>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</si>
  <si>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</si>
  <si>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</si>
  <si>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</si>
  <si>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</si>
  <si>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</si>
  <si>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</si>
  <si>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</si>
  <si>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</si>
  <si>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</si>
  <si>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</si>
  <si>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</si>
  <si>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</si>
  <si>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</si>
  <si>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</si>
  <si>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</si>
  <si>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</si>
  <si>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</si>
  <si>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</si>
  <si>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</si>
  <si>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</si>
  <si>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</si>
  <si>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</si>
  <si>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</si>
  <si>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</si>
  <si>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</si>
  <si>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</si>
  <si>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</si>
  <si>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</si>
  <si>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</si>
  <si>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</si>
  <si>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</si>
  <si>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</si>
  <si>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</si>
  <si>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</si>
  <si>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</si>
  <si>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</si>
  <si>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</si>
  <si>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</si>
  <si>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</si>
  <si>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</si>
  <si>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</si>
  <si>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</si>
  <si>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</si>
  <si>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</si>
  <si>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</si>
  <si>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</si>
  <si>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</si>
  <si>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</si>
  <si>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</si>
  <si>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</si>
  <si>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</si>
  <si>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</si>
  <si>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</si>
  <si>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</si>
  <si>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</si>
  <si>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</si>
  <si>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</si>
  <si>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</si>
  <si>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</si>
  <si>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</si>
  <si>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</si>
  <si>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</si>
  <si>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</si>
  <si>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</si>
  <si>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</si>
  <si>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</si>
  <si>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</si>
  <si>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</si>
  <si>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</si>
  <si>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</si>
  <si>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</si>
  <si>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</si>
  <si>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</si>
  <si>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</si>
  <si>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</si>
  <si>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</si>
  <si>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</si>
  <si>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</si>
  <si>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</si>
  <si>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</si>
  <si>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</si>
  <si>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</si>
  <si>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</si>
  <si>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</si>
  <si>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</si>
  <si>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</si>
  <si>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</si>
  <si>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</si>
  <si>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</si>
  <si>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</si>
  <si>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</si>
  <si>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</si>
  <si>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</si>
  <si>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</si>
  <si>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</si>
  <si>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</si>
  <si>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</si>
  <si>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</si>
  <si>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</si>
  <si>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</si>
  <si>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</si>
  <si>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</si>
  <si>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</si>
  <si>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</si>
  <si>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</si>
  <si>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</si>
  <si>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</si>
  <si>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</si>
  <si>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</si>
  <si>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</si>
  <si>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</si>
  <si>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</si>
  <si>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</si>
  <si>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</si>
  <si>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</si>
  <si>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</si>
  <si>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</si>
  <si>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</si>
  <si>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</si>
  <si>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</si>
  <si>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</si>
  <si>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</si>
  <si>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</si>
  <si>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</si>
  <si>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</si>
  <si>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</si>
  <si>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</si>
  <si>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</si>
  <si>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</si>
  <si>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</si>
  <si>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</si>
  <si>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</si>
  <si>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</si>
  <si>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</si>
  <si>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</si>
  <si>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</si>
  <si>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</si>
  <si>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</si>
  <si>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</si>
  <si>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</si>
  <si>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</si>
  <si>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</si>
  <si>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</si>
  <si>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</si>
  <si>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</si>
  <si>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</si>
  <si>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</si>
  <si>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</si>
  <si>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</si>
  <si>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</si>
  <si>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</si>
  <si>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</si>
  <si>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</si>
  <si>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</si>
  <si>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</si>
  <si>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</si>
  <si>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</si>
  <si>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</si>
  <si>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</si>
  <si>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</si>
  <si>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</si>
  <si>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</si>
  <si>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</si>
  <si>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</si>
  <si>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</si>
  <si>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</si>
  <si>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</si>
  <si>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</si>
  <si>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</si>
  <si>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</si>
  <si>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</si>
  <si>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</si>
  <si>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</si>
  <si>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</si>
  <si>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</si>
  <si>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</si>
  <si>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</si>
  <si>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</si>
  <si>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</si>
  <si>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</si>
  <si>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</si>
  <si>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</si>
  <si>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</si>
  <si>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</si>
  <si>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</si>
  <si>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</si>
  <si>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</si>
  <si>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</si>
  <si>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</si>
  <si>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</si>
  <si>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</si>
  <si>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</si>
  <si>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</si>
  <si>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</si>
  <si>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</si>
  <si>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</si>
  <si>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</si>
  <si>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</si>
  <si>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</si>
  <si>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</si>
  <si>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</si>
  <si>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</si>
  <si>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</si>
  <si>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</si>
  <si>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</si>
  <si>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</si>
  <si>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</si>
  <si>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</si>
  <si>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</si>
  <si>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</si>
  <si>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</si>
  <si>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</si>
  <si>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</si>
  <si>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</si>
  <si>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</si>
  <si>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</si>
  <si>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</si>
  <si>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</si>
  <si>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</si>
  <si>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</si>
  <si>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</si>
  <si>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</si>
  <si>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</si>
  <si>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</si>
  <si>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</si>
  <si>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</si>
  <si>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</si>
  <si>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</si>
  <si>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</si>
  <si>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</si>
  <si>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</si>
  <si>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</si>
  <si>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</si>
  <si>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</si>
  <si>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</si>
  <si>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</si>
  <si>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</si>
  <si>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</si>
  <si>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</si>
  <si>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</si>
  <si>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</si>
  <si>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</si>
  <si>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</si>
  <si>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</si>
  <si>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</si>
  <si>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</si>
  <si>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</si>
  <si>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</si>
  <si>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</si>
  <si>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</si>
  <si>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</si>
  <si>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</si>
  <si>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</si>
  <si>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</si>
  <si>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</si>
  <si>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</si>
  <si>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</si>
  <si>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</si>
  <si>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</si>
  <si>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</si>
  <si>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</si>
  <si>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</si>
  <si>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</si>
  <si>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</si>
  <si>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</si>
  <si>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</si>
  <si>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</si>
  <si>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</si>
  <si>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</si>
  <si>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</si>
  <si>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</si>
  <si>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</si>
  <si>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</si>
  <si>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</si>
  <si>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</si>
  <si>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</si>
  <si>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</si>
  <si>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</si>
  <si>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</si>
  <si>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</si>
  <si>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</si>
  <si>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</si>
  <si>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</si>
  <si>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</si>
  <si>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</si>
  <si>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</si>
  <si>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</si>
  <si>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</si>
  <si>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</si>
  <si>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</si>
  <si>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</si>
  <si>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</si>
  <si>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</si>
  <si>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</si>
  <si>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</si>
  <si>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</si>
  <si>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</si>
  <si>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</si>
  <si>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</si>
  <si>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</si>
  <si>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</si>
  <si>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</si>
  <si>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</si>
  <si>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</si>
  <si>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</si>
  <si>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</si>
  <si>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</si>
  <si>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</si>
  <si>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</si>
  <si>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</si>
  <si>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</si>
  <si>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</si>
  <si>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</si>
  <si>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</si>
  <si>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</si>
  <si>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</si>
  <si>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</si>
  <si>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</si>
  <si>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</si>
  <si>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</si>
  <si>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</si>
  <si>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</si>
  <si>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</si>
  <si>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</si>
  <si>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</si>
  <si>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</si>
  <si>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</si>
  <si>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</si>
  <si>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</si>
  <si>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</si>
  <si>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</si>
  <si>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</si>
  <si>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</si>
  <si>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</si>
  <si>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</si>
  <si>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</si>
  <si>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</si>
  <si>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</si>
  <si>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</si>
  <si>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</si>
  <si>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</si>
  <si>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</si>
  <si>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</si>
  <si>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</si>
  <si>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</si>
  <si>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</si>
  <si>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</si>
  <si>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</si>
  <si>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</si>
  <si>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</si>
  <si>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</si>
  <si>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</si>
  <si>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</si>
  <si>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</si>
  <si>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</si>
  <si>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</si>
  <si>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</si>
  <si>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</si>
  <si>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</si>
  <si>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</si>
  <si>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</si>
  <si>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</si>
  <si>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</si>
  <si>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</si>
  <si>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</si>
  <si>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</si>
  <si>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</si>
  <si>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</si>
  <si>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</si>
  <si>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</si>
  <si>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</si>
  <si>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</si>
  <si>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</si>
  <si>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</si>
  <si>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</si>
  <si>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</si>
  <si>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</si>
  <si>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</si>
  <si>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</si>
  <si>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</si>
  <si>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</si>
  <si>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</si>
  <si>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</si>
  <si>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</si>
  <si>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</si>
  <si>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</si>
  <si>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</si>
  <si>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</si>
  <si>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</si>
  <si>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</si>
  <si>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</si>
  <si>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</si>
  <si>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</si>
  <si>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</si>
  <si>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</si>
  <si>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</si>
  <si>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</si>
  <si>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</si>
  <si>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</si>
  <si>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</si>
  <si>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</si>
  <si>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</si>
  <si>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</si>
  <si>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</si>
  <si>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</si>
  <si>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</si>
  <si>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</si>
  <si>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</si>
  <si>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</si>
  <si>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</si>
  <si>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</si>
  <si>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</si>
  <si>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</si>
  <si>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</si>
  <si>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</si>
  <si>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</si>
  <si>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</si>
  <si>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</si>
  <si>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</si>
  <si>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</si>
  <si>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</si>
  <si>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</si>
  <si>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</si>
  <si>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</si>
  <si>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</si>
  <si>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</si>
  <si>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</si>
  <si>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</si>
  <si>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</si>
  <si>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</si>
  <si>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</si>
  <si>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</si>
  <si>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</si>
  <si>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</si>
  <si>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</si>
  <si>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</si>
  <si>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</si>
  <si>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</si>
  <si>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</si>
  <si>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</si>
  <si>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</si>
  <si>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</si>
  <si>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</si>
  <si>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</si>
  <si>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</si>
  <si>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</si>
  <si>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</si>
  <si>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</si>
  <si>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</si>
  <si>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</si>
  <si>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</si>
  <si>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</si>
  <si>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</si>
  <si>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</si>
  <si>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</si>
  <si>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</si>
  <si>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</si>
  <si>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</si>
  <si>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</si>
  <si>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</si>
  <si>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</si>
  <si>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</si>
  <si>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</si>
  <si>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</si>
  <si>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</si>
  <si>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</si>
  <si>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</si>
  <si>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</si>
  <si>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</si>
  <si>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</si>
  <si>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</si>
  <si>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</si>
  <si>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</si>
  <si>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</si>
  <si>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</si>
  <si>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</si>
  <si>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</si>
  <si>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</si>
  <si>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</si>
  <si>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</si>
  <si>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</si>
  <si>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</si>
  <si>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</si>
  <si>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</si>
  <si>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</si>
  <si>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</si>
  <si>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</si>
  <si>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</si>
  <si>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</si>
  <si>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</si>
  <si>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</si>
  <si>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</si>
  <si>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</si>
  <si>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</si>
  <si>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</si>
  <si>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</si>
  <si>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</si>
  <si>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</si>
  <si>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</si>
  <si>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</si>
  <si>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</si>
  <si>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</si>
  <si>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</si>
  <si>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</si>
  <si>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</si>
  <si>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</si>
  <si>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</si>
  <si>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</si>
  <si>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</si>
  <si>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</si>
  <si>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</si>
  <si>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</si>
  <si>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</si>
  <si>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</si>
  <si>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</si>
  <si>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</si>
  <si>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</si>
  <si>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</si>
  <si>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</si>
  <si>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</si>
  <si>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</si>
  <si>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</si>
  <si>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</si>
  <si>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</si>
  <si>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</si>
  <si>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</si>
  <si>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</si>
  <si>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</si>
  <si>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</si>
  <si>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</si>
  <si>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</si>
  <si>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</si>
  <si>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</si>
  <si>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</si>
  <si>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</si>
  <si>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</si>
  <si>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</si>
  <si>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</si>
  <si>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</si>
  <si>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</si>
  <si>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</si>
  <si>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</si>
  <si>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</si>
  <si>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</si>
  <si>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</si>
  <si>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</si>
  <si>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</si>
  <si>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</si>
  <si>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</si>
  <si>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</si>
  <si>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</si>
  <si>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</si>
  <si>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</si>
  <si>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</si>
  <si>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</si>
  <si>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</si>
  <si>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</si>
  <si>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</si>
  <si>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</si>
  <si>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</si>
  <si>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</si>
  <si>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</si>
  <si>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</si>
  <si>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</si>
  <si>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</si>
  <si>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</si>
  <si>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</si>
  <si>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</si>
  <si>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</si>
  <si>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</si>
  <si>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</si>
  <si>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</si>
  <si>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</si>
  <si>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</si>
  <si>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</si>
  <si>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</si>
  <si>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</si>
  <si>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</si>
  <si>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</si>
  <si>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</si>
  <si>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</si>
  <si>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</si>
  <si>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</si>
  <si>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</si>
  <si>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</si>
  <si>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</si>
  <si>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</si>
  <si>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</si>
  <si>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</si>
  <si>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</si>
  <si>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</si>
  <si>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</si>
  <si>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</si>
  <si>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</si>
  <si>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</si>
  <si>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</si>
  <si>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</si>
  <si>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</si>
  <si>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</si>
  <si>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</si>
  <si>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</si>
  <si>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</si>
  <si>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</si>
  <si>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</si>
  <si>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</si>
  <si>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</si>
  <si>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</si>
  <si>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</si>
  <si>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</si>
  <si>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</si>
  <si>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</si>
  <si>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</si>
  <si>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</si>
  <si>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</si>
  <si>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</si>
  <si>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</si>
  <si>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</si>
  <si>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</si>
  <si>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</si>
  <si>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</si>
  <si>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</si>
  <si>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</si>
  <si>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</si>
  <si>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</si>
  <si>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</si>
  <si>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</si>
  <si>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</si>
  <si>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</si>
  <si>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</si>
  <si>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</si>
  <si>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</si>
  <si>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</si>
  <si>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</si>
  <si>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</si>
  <si>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</si>
  <si>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</si>
  <si>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</si>
  <si>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</si>
  <si>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</si>
  <si>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</si>
  <si>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</si>
  <si>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</si>
  <si>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</si>
  <si>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</si>
  <si>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</si>
  <si>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</si>
  <si>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</si>
  <si>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</si>
  <si>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</si>
  <si>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</si>
  <si>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</si>
  <si>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</si>
  <si>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</si>
  <si>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</si>
  <si>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</si>
  <si>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</si>
  <si>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</si>
  <si>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</si>
  <si>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</si>
  <si>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</si>
  <si>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</si>
  <si>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</si>
  <si>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</si>
  <si>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</si>
  <si>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</si>
  <si>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</si>
  <si>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</si>
  <si>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</si>
  <si>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</si>
  <si>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</si>
  <si>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</si>
  <si>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</si>
  <si>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</si>
  <si>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</si>
  <si>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</si>
  <si>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</si>
  <si>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</si>
  <si>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</si>
  <si>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</si>
  <si>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</si>
  <si>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</si>
  <si>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</si>
  <si>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</si>
  <si>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</si>
  <si>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</si>
  <si>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</si>
  <si>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</si>
  <si>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</si>
  <si>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</si>
  <si>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</si>
  <si>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</si>
  <si>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</si>
  <si>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</si>
  <si>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</si>
  <si>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</si>
  <si>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</si>
  <si>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</si>
  <si>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</si>
  <si>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</si>
  <si>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</si>
  <si>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</si>
  <si>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</si>
  <si>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</si>
  <si>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</si>
  <si>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</si>
  <si>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</si>
  <si>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</si>
  <si>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</si>
  <si>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</si>
  <si>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</si>
  <si>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</si>
  <si>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</si>
  <si>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</si>
  <si>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</si>
  <si>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</si>
  <si>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</si>
  <si>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</si>
  <si>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</si>
  <si>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</si>
  <si>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</si>
  <si>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</si>
  <si>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</si>
  <si>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</si>
  <si>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</si>
  <si>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</si>
  <si>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</si>
  <si>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</si>
  <si>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</si>
  <si>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</si>
  <si>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</si>
  <si>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</si>
  <si>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</si>
  <si>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</si>
  <si>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</si>
  <si>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</si>
  <si>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</si>
  <si>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</si>
  <si>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</si>
  <si>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</si>
  <si>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</si>
  <si>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</si>
  <si>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</si>
  <si>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</si>
  <si>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</si>
  <si>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</si>
  <si>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</si>
  <si>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</si>
  <si>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</si>
  <si>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</si>
  <si>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</si>
  <si>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</si>
  <si>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</si>
  <si>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</si>
  <si>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</si>
  <si>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</si>
  <si>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</si>
  <si>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</si>
  <si>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</si>
  <si>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</si>
  <si>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</si>
  <si>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</si>
  <si>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</si>
  <si>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</si>
  <si>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</si>
  <si>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</si>
  <si>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</si>
  <si>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</si>
  <si>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</si>
  <si>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</si>
  <si>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</si>
  <si>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</si>
  <si>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</si>
  <si>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</si>
  <si>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</si>
  <si>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</si>
  <si>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</si>
  <si>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</si>
  <si>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</si>
  <si>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</si>
  <si>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</si>
  <si>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</si>
  <si>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</si>
  <si>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</si>
  <si>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</si>
  <si>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</si>
  <si>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</si>
  <si>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</si>
  <si>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</si>
  <si>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</si>
  <si>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</si>
  <si>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</si>
  <si>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</si>
  <si>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</si>
  <si>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</si>
  <si>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</si>
  <si>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</si>
  <si>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</si>
  <si>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</si>
  <si>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</si>
  <si>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</si>
  <si>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</si>
  <si>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</si>
  <si>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</si>
  <si>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</si>
  <si>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</si>
  <si>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</si>
  <si>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</si>
  <si>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</si>
  <si>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</si>
  <si>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</si>
  <si>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</si>
  <si>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</si>
  <si>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</si>
  <si>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</si>
  <si>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</si>
  <si>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</si>
  <si>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</si>
  <si>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</si>
  <si>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</si>
  <si>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</si>
  <si>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</si>
  <si>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</si>
  <si>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</si>
  <si>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</si>
  <si>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</si>
  <si>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</si>
  <si>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</si>
  <si>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</si>
  <si>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</si>
  <si>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</si>
  <si>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</si>
  <si>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</si>
  <si>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</si>
  <si>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</si>
  <si>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</si>
  <si>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</si>
  <si>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</si>
  <si>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</si>
  <si>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</si>
  <si>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</si>
  <si>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</si>
  <si>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</si>
  <si>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</si>
  <si>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</si>
  <si>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</si>
  <si>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</si>
  <si>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</si>
  <si>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</si>
  <si>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</si>
  <si>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</si>
  <si>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</si>
  <si>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</si>
  <si>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</si>
  <si>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</si>
  <si>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</si>
  <si>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</si>
  <si>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</si>
  <si>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</si>
  <si>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</si>
  <si>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</si>
  <si>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</si>
  <si>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</si>
  <si>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</si>
  <si>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</si>
  <si>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</si>
  <si>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</si>
  <si>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</si>
  <si>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</si>
  <si>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</si>
  <si>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</si>
  <si>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</si>
  <si>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</si>
  <si>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</si>
  <si>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</si>
  <si>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</si>
  <si>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</si>
  <si>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</si>
  <si>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</si>
  <si>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</si>
  <si>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</si>
  <si>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</si>
  <si>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</si>
  <si>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</si>
  <si>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</si>
  <si>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</si>
  <si>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</si>
  <si>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</si>
  <si>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</si>
  <si>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</si>
  <si>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</si>
  <si>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</si>
  <si>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</si>
  <si>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</si>
  <si>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</si>
  <si>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</si>
  <si>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</si>
  <si>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</si>
  <si>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</si>
  <si>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</si>
  <si>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</si>
  <si>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</si>
  <si>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</si>
  <si>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</si>
  <si>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</si>
  <si>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</si>
  <si>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</si>
  <si>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</si>
  <si>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</si>
  <si>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</si>
  <si>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</si>
  <si>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</si>
  <si>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</si>
  <si>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</si>
  <si>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</si>
  <si>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</si>
  <si>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</si>
  <si>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</si>
  <si>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</si>
  <si>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</si>
  <si>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</si>
  <si>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</si>
  <si>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</si>
  <si>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</si>
  <si>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</si>
  <si>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</si>
  <si>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</si>
  <si>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</si>
  <si>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</si>
  <si>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</si>
  <si>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</si>
  <si>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</si>
  <si>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</si>
  <si>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</si>
  <si>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</si>
  <si>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</si>
  <si>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</si>
  <si>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</si>
  <si>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</si>
  <si>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</si>
  <si>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</si>
  <si>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</si>
  <si>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</si>
  <si>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</si>
  <si>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</si>
  <si>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</si>
  <si>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</si>
  <si>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</si>
  <si>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</si>
  <si>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</si>
  <si>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</si>
  <si>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</si>
  <si>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</si>
  <si>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</si>
  <si>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</si>
  <si>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</si>
  <si>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</si>
  <si>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</si>
  <si>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</si>
  <si>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</si>
  <si>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</si>
  <si>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</si>
  <si>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</si>
  <si>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</si>
  <si>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</si>
  <si>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</si>
  <si>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</si>
  <si>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</si>
  <si>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</si>
  <si>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</si>
  <si>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</si>
  <si>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</si>
  <si>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</si>
  <si>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</si>
  <si>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</si>
  <si>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</si>
  <si>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</si>
  <si>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</si>
  <si>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</si>
  <si>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</si>
  <si>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</si>
  <si>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</si>
  <si>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</si>
  <si>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</si>
  <si>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</si>
  <si>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</si>
  <si>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</si>
  <si>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</si>
  <si>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</si>
  <si>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</si>
  <si>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</si>
  <si>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</si>
  <si>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</si>
  <si>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</si>
  <si>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</si>
  <si>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</si>
  <si>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</si>
  <si>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</si>
  <si>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</si>
  <si>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</si>
  <si>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</si>
  <si>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</si>
  <si>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</si>
  <si>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</si>
  <si>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</si>
  <si>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</si>
  <si>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</si>
  <si>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</si>
  <si>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</si>
  <si>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</si>
  <si>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</si>
  <si>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</si>
  <si>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</si>
  <si>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</si>
  <si>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</si>
  <si>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</si>
  <si>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</si>
  <si>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</si>
  <si>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</si>
  <si>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</si>
  <si>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</si>
  <si>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</si>
  <si>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</si>
  <si>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</si>
  <si>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</si>
  <si>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</si>
  <si>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</si>
  <si>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</si>
  <si>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</si>
  <si>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</si>
  <si>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</si>
  <si>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</si>
  <si>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</si>
  <si>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</si>
  <si>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</si>
  <si>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</si>
  <si>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</si>
  <si>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</si>
  <si>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</si>
  <si>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</si>
  <si>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</si>
  <si>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</si>
  <si>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</si>
  <si>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</si>
  <si>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</si>
  <si>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</si>
  <si>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</si>
  <si>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</si>
  <si>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</si>
  <si>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</si>
  <si>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</si>
  <si>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</si>
  <si>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</si>
  <si>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</si>
  <si>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</si>
  <si>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</si>
  <si>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</si>
  <si>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</si>
  <si>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</si>
  <si>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</si>
  <si>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</si>
  <si>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</si>
  <si>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</si>
  <si>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</si>
  <si>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</si>
  <si>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</si>
  <si>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</si>
  <si>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</si>
  <si>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</si>
  <si>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</si>
  <si>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</si>
  <si>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</si>
  <si>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</si>
  <si>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</si>
  <si>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</si>
  <si>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</si>
  <si>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</si>
  <si>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</si>
  <si>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</si>
  <si>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</si>
  <si>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</si>
  <si>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</si>
  <si>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</si>
  <si>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</si>
  <si>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</si>
  <si>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</si>
  <si>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</si>
  <si>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</si>
  <si>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</si>
  <si>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</si>
  <si>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</si>
  <si>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</si>
  <si>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</si>
  <si>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</si>
  <si>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</si>
  <si>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</si>
  <si>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</si>
  <si>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</si>
  <si>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</si>
  <si>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</si>
  <si>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</si>
  <si>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</si>
  <si>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</si>
  <si>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</si>
  <si>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</si>
  <si>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</si>
  <si>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</si>
  <si>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</si>
  <si>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</si>
  <si>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</si>
  <si>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</si>
  <si>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</si>
  <si>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</si>
  <si>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</si>
  <si>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</si>
  <si>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</si>
  <si>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</si>
  <si>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</si>
  <si>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</si>
  <si>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</si>
  <si>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</si>
  <si>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</si>
  <si>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</si>
  <si>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</si>
  <si>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</si>
  <si>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</si>
  <si>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</si>
  <si>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</si>
  <si>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</si>
  <si>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</si>
  <si>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</si>
  <si>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</si>
  <si>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</si>
  <si>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</si>
  <si>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</si>
  <si>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</si>
  <si>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</si>
  <si>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</si>
  <si>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</si>
  <si>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</si>
  <si>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</si>
  <si>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</si>
  <si>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</si>
  <si>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</si>
  <si>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</si>
  <si>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</si>
  <si>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</si>
  <si>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</si>
  <si>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</si>
  <si>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</si>
  <si>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</si>
  <si>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</si>
  <si>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</si>
  <si>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</si>
  <si>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</si>
  <si>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</si>
  <si>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</si>
  <si>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</si>
  <si>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</si>
  <si>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</si>
  <si>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</si>
  <si>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</si>
  <si>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</si>
  <si>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</si>
  <si>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</si>
  <si>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</si>
  <si>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</si>
  <si>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</si>
  <si>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</si>
  <si>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</si>
  <si>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</si>
  <si>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</si>
  <si>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</si>
  <si>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</si>
  <si>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</si>
  <si>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</si>
  <si>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</si>
  <si>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</si>
  <si>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</si>
  <si>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</si>
  <si>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</si>
  <si>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</si>
  <si>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</si>
  <si>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</si>
  <si>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</si>
  <si>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</si>
  <si>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</si>
  <si>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</si>
  <si>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</si>
  <si>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</si>
  <si>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</si>
  <si>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</si>
  <si>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</si>
  <si>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</si>
  <si>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</si>
  <si>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</si>
  <si>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</si>
  <si>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</si>
  <si>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</si>
  <si>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</si>
  <si>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</si>
  <si>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</si>
  <si>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</si>
  <si>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</si>
  <si>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</si>
  <si>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</si>
  <si>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</si>
  <si>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</si>
  <si>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</si>
  <si>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</si>
  <si>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</si>
  <si>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</si>
  <si>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</si>
  <si>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</si>
  <si>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</si>
  <si>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</si>
  <si>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</si>
  <si>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</si>
  <si>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</si>
  <si>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</si>
  <si>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</si>
  <si>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</si>
  <si>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</si>
  <si>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</si>
  <si>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</si>
  <si>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</si>
  <si>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</si>
  <si>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</si>
  <si>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</si>
  <si>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</si>
  <si>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</si>
  <si>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</si>
  <si>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</si>
  <si>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</si>
  <si>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</si>
  <si>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</si>
  <si>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</si>
  <si>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</si>
  <si>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</si>
  <si>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</si>
  <si>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</si>
  <si>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</si>
  <si>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</si>
  <si>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</si>
  <si>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</si>
  <si>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</si>
  <si>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</si>
  <si>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</si>
  <si>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</si>
  <si>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</si>
  <si>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</si>
  <si>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</si>
  <si>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</si>
  <si>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</si>
  <si>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</si>
  <si>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</si>
  <si>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</si>
  <si>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</si>
  <si>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</si>
  <si>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</si>
  <si>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</si>
  <si>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</si>
  <si>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</si>
  <si>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</si>
  <si>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</si>
  <si>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</si>
  <si>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</si>
  <si>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</si>
  <si>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</si>
  <si>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</si>
  <si>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</si>
  <si>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</si>
  <si>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</si>
  <si>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</si>
  <si>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</si>
  <si>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</si>
  <si>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</si>
  <si>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</si>
  <si>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</si>
  <si>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</si>
  <si>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</si>
  <si>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</si>
  <si>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</si>
  <si>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</si>
  <si>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</si>
  <si>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</si>
  <si>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</si>
  <si>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</si>
  <si>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</si>
  <si>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</si>
  <si>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</si>
  <si>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</si>
  <si>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</si>
  <si>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</si>
  <si>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</si>
  <si>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</si>
  <si>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</si>
  <si>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</si>
  <si>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</si>
  <si>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</si>
  <si>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</si>
  <si>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</si>
  <si>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</si>
  <si>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</si>
  <si>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</si>
  <si>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</si>
  <si>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</si>
  <si>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</si>
  <si>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</si>
  <si>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</si>
  <si>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</si>
  <si>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</si>
  <si>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</si>
  <si>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</si>
  <si>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</si>
  <si>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</si>
  <si>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</si>
  <si>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</si>
  <si>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</si>
  <si>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</si>
  <si>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</si>
  <si>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</si>
  <si>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</si>
  <si>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</si>
  <si>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</si>
  <si>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</si>
  <si>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</si>
  <si>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</si>
  <si>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</si>
  <si>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</si>
  <si>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</si>
  <si>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</si>
  <si>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</si>
  <si>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</si>
  <si>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</si>
  <si>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</si>
  <si>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</si>
  <si>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</si>
  <si>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</si>
  <si>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</si>
  <si>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</si>
  <si>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</si>
  <si>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</si>
  <si>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</si>
  <si>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</si>
  <si>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</si>
  <si>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</si>
  <si>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</si>
  <si>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</si>
  <si>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</si>
  <si>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</si>
  <si>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</si>
  <si>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</si>
  <si>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</si>
  <si>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</si>
  <si>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</si>
  <si>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</si>
  <si>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</si>
  <si>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</si>
  <si>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</si>
  <si>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</si>
  <si>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</si>
  <si>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</si>
  <si>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</si>
  <si>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</si>
  <si>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</si>
  <si>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</si>
  <si>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</si>
  <si>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</si>
  <si>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</si>
  <si>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</si>
  <si>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</si>
  <si>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</si>
  <si>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</si>
  <si>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</si>
  <si>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</si>
  <si>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</si>
  <si>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</si>
  <si>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</si>
  <si>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</si>
  <si>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</si>
  <si>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</si>
  <si>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</si>
  <si>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</si>
  <si>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</si>
  <si>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</si>
  <si>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</si>
  <si>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</si>
  <si>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</si>
  <si>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</si>
  <si>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</si>
  <si>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</si>
  <si>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</si>
  <si>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</si>
  <si>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</si>
  <si>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</si>
  <si>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</si>
  <si>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</si>
  <si>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</si>
  <si>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</si>
  <si>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</si>
  <si>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</si>
  <si>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</si>
  <si>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</si>
  <si>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</si>
  <si>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</si>
  <si>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</si>
  <si>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</si>
  <si>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</si>
  <si>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</si>
  <si>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</si>
  <si>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</si>
  <si>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</si>
  <si>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</si>
  <si>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</si>
  <si>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</si>
  <si>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</si>
  <si>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</si>
  <si>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</si>
  <si>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</si>
  <si>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</si>
  <si>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</si>
  <si>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</si>
  <si>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</si>
  <si>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</si>
  <si>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</si>
  <si>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</si>
  <si>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</si>
  <si>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</si>
  <si>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</si>
  <si>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</si>
  <si>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</si>
  <si>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</si>
  <si>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</si>
  <si>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</si>
  <si>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</si>
  <si>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</si>
  <si>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</si>
  <si>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</si>
  <si>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</si>
  <si>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</si>
  <si>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</si>
  <si>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</si>
  <si>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</si>
  <si>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</si>
  <si>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</si>
  <si>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</si>
  <si>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</si>
  <si>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</si>
  <si>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</si>
  <si>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</si>
  <si>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</si>
  <si>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</si>
  <si>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</si>
  <si>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</si>
  <si>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</si>
  <si>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</si>
  <si>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</si>
  <si>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</si>
  <si>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</si>
  <si>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</si>
  <si>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</si>
  <si>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</si>
  <si>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</si>
  <si>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</si>
  <si>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</si>
  <si>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</si>
  <si>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</si>
  <si>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</si>
  <si>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</si>
  <si>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</si>
  <si>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</si>
  <si>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</si>
  <si>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</si>
  <si>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</si>
  <si>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</si>
  <si>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</si>
  <si>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</si>
  <si>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</si>
  <si>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</si>
  <si>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</si>
  <si>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</si>
  <si>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</si>
  <si>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</si>
  <si>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</si>
  <si>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</si>
  <si>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</si>
  <si>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</si>
  <si>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</si>
  <si>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</si>
  <si>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</si>
  <si>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</si>
  <si>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</si>
  <si>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</si>
  <si>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</si>
  <si>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</si>
  <si>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</si>
  <si>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</si>
  <si>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</si>
  <si>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</si>
  <si>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</si>
  <si>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</si>
  <si>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</si>
  <si>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</si>
  <si>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</si>
  <si>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</si>
  <si>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</si>
  <si>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</si>
  <si>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</si>
  <si>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</si>
  <si>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</si>
  <si>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</si>
  <si>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</si>
  <si>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</si>
  <si>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</si>
  <si>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</si>
  <si>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</si>
  <si>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</si>
  <si>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</si>
  <si>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</si>
  <si>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</si>
  <si>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</si>
  <si>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</si>
  <si>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</si>
  <si>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</si>
  <si>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</si>
  <si>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</si>
  <si>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</si>
  <si>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</si>
  <si>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</si>
  <si>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</si>
  <si>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</si>
  <si>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</si>
  <si>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</si>
  <si>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</si>
  <si>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</si>
  <si>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</si>
  <si>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</si>
  <si>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</si>
  <si>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</si>
  <si>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</si>
  <si>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</si>
  <si>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</si>
  <si>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</si>
  <si>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</si>
  <si>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</si>
  <si>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</si>
  <si>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</si>
  <si>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</si>
  <si>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</si>
  <si>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</si>
  <si>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</si>
  <si>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</si>
  <si>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</si>
  <si>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</si>
  <si>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</si>
  <si>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</si>
  <si>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</si>
  <si>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</si>
  <si>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</si>
  <si>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</si>
  <si>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</si>
  <si>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</si>
  <si>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</si>
  <si>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</si>
  <si>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</si>
  <si>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</si>
  <si>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</si>
  <si>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</si>
  <si>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</si>
  <si>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</si>
  <si>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</si>
  <si>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</si>
  <si>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</si>
  <si>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</si>
  <si>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</si>
  <si>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</si>
  <si>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</si>
  <si>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</si>
  <si>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</si>
  <si>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</si>
  <si>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</si>
  <si>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</si>
  <si>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</si>
  <si>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</si>
  <si>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</si>
  <si>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</si>
  <si>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</si>
  <si>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</si>
  <si>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</si>
  <si>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</si>
  <si>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</si>
  <si>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</si>
  <si>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</si>
  <si>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</si>
  <si>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</si>
  <si>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</si>
  <si>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</si>
  <si>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</si>
  <si>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</si>
  <si>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</si>
  <si>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</si>
  <si>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</si>
  <si>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</si>
  <si>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</si>
  <si>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</si>
  <si>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</si>
  <si>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</si>
  <si>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</si>
  <si>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</si>
  <si>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</si>
  <si>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</si>
  <si>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</si>
  <si>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</si>
  <si>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</si>
  <si>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</si>
  <si>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</si>
  <si>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</si>
  <si>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</si>
  <si>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</si>
  <si>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</si>
  <si>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</si>
  <si>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</si>
  <si>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</si>
  <si>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</si>
  <si>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</si>
  <si>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</si>
  <si>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</si>
  <si>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</si>
  <si>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</si>
  <si>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</si>
  <si>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</si>
  <si>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</si>
  <si>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</si>
  <si>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</si>
  <si>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</si>
  <si>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</si>
  <si>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</si>
  <si>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</si>
  <si>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</si>
  <si>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</si>
  <si>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</si>
  <si>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</si>
  <si>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</si>
  <si>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</si>
  <si>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</si>
  <si>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</si>
  <si>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</si>
  <si>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</si>
  <si>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</si>
  <si>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</si>
  <si>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</si>
  <si>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</si>
  <si>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</si>
  <si>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</si>
  <si>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</si>
  <si>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</si>
  <si>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</si>
  <si>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</si>
  <si>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</si>
  <si>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</si>
  <si>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</si>
  <si>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</si>
  <si>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</si>
  <si>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</si>
  <si>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</si>
  <si>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</si>
  <si>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</si>
  <si>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</si>
  <si>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</si>
  <si>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</si>
  <si>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</si>
  <si>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</si>
  <si>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</si>
  <si>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</si>
  <si>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</si>
  <si>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</si>
  <si>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</si>
  <si>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</si>
  <si>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</si>
  <si>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</si>
  <si>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</si>
  <si>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</si>
  <si>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</si>
  <si>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</si>
  <si>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</si>
  <si>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</si>
  <si>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</si>
  <si>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</si>
  <si>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</si>
  <si>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</si>
  <si>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</si>
  <si>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</si>
  <si>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</si>
  <si>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</si>
  <si>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</si>
  <si>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</si>
  <si>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</si>
  <si>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</si>
  <si>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</si>
  <si>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</si>
  <si>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</si>
  <si>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</si>
  <si>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</si>
  <si>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</si>
  <si>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</si>
  <si>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</si>
  <si>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</si>
  <si>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</si>
  <si>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</si>
  <si>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</si>
  <si>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</si>
  <si>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</si>
  <si>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</si>
  <si>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</si>
  <si>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</si>
  <si>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</si>
  <si>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</si>
  <si>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</si>
  <si>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</si>
  <si>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</si>
  <si>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</si>
  <si>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</si>
  <si>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</si>
  <si>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</si>
  <si>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</si>
  <si>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</si>
  <si>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</si>
  <si>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</si>
  <si>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</si>
  <si>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</si>
  <si>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</si>
  <si>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</si>
  <si>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</si>
  <si>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</si>
  <si>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</si>
  <si>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</si>
  <si>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</si>
  <si>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</si>
  <si>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</si>
  <si>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</si>
  <si>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</si>
  <si>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</si>
  <si>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</si>
  <si>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</si>
  <si>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</si>
  <si>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</si>
  <si>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</si>
  <si>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</si>
  <si>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</si>
  <si>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</si>
  <si>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</si>
  <si>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</si>
  <si>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</si>
  <si>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</si>
  <si>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</si>
  <si>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</si>
  <si>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</si>
  <si>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</si>
  <si>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</si>
  <si>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</si>
  <si>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</si>
  <si>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</si>
  <si>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</si>
  <si>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</si>
  <si>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</si>
  <si>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</si>
  <si>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</si>
  <si>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</si>
  <si>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</si>
  <si>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</si>
  <si>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</si>
  <si>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</si>
  <si>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</si>
  <si>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</si>
  <si>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</si>
  <si>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</si>
  <si>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</si>
  <si>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</si>
  <si>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</si>
  <si>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</si>
  <si>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</si>
  <si>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</si>
  <si>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</si>
  <si>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</si>
  <si>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</si>
  <si>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</si>
  <si>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</si>
  <si>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</si>
  <si>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</si>
  <si>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</si>
  <si>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</si>
  <si>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</si>
  <si>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</si>
  <si>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</si>
  <si>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</si>
  <si>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</si>
  <si>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</si>
  <si>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</si>
  <si>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</si>
  <si>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</si>
  <si>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</si>
  <si>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</si>
  <si>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</si>
  <si>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</si>
  <si>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</si>
  <si>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</si>
  <si>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</si>
  <si>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</si>
  <si>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</si>
  <si>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</si>
  <si>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</si>
  <si>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</si>
  <si>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</si>
  <si>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</si>
  <si>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</si>
  <si>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</si>
  <si>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</si>
  <si>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</si>
  <si>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</si>
  <si>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</si>
  <si>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</si>
  <si>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</si>
  <si>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</si>
  <si>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</si>
  <si>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</si>
  <si>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</si>
  <si>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</si>
  <si>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</si>
  <si>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</si>
  <si>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</si>
  <si>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</si>
  <si>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</si>
  <si>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</si>
  <si>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</si>
  <si>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</si>
  <si>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</si>
  <si>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</si>
  <si>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</si>
  <si>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</si>
  <si>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</si>
  <si>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</si>
  <si>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</si>
  <si>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</si>
  <si>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</si>
  <si>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</si>
  <si>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</si>
  <si>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</si>
  <si>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</si>
  <si>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</si>
  <si>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</si>
  <si>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</si>
  <si>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</si>
  <si>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</si>
  <si>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</si>
  <si>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</si>
  <si>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</si>
  <si>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</si>
  <si>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</si>
  <si>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</si>
  <si>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</si>
  <si>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</si>
  <si>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</si>
  <si>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</si>
  <si>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</si>
  <si>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</si>
  <si>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</si>
  <si>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</si>
  <si>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</si>
  <si>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</si>
  <si>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</si>
  <si>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</si>
  <si>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</si>
  <si>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</si>
  <si>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</si>
  <si>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</si>
  <si>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</si>
  <si>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</si>
  <si>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</si>
  <si>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</si>
  <si>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</si>
  <si>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</si>
  <si>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</si>
  <si>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</si>
  <si>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</si>
  <si>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</si>
  <si>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</si>
  <si>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</si>
  <si>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</si>
  <si>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</si>
  <si>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</si>
  <si>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</si>
  <si>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</si>
  <si>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</si>
  <si>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</si>
  <si>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</si>
  <si>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</si>
  <si>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</si>
  <si>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</si>
  <si>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</si>
  <si>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</si>
  <si>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</si>
  <si>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</si>
  <si>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</si>
  <si>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</si>
  <si>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</si>
  <si>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</si>
  <si>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</si>
  <si>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</si>
  <si>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</si>
  <si>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</si>
  <si>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</si>
  <si>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</si>
  <si>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</si>
  <si>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</si>
  <si>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</si>
  <si>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</si>
  <si>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</si>
  <si>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</si>
  <si>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</si>
  <si>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</si>
  <si>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</si>
  <si>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</si>
  <si>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</si>
  <si>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</si>
  <si>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</si>
  <si>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</si>
  <si>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</si>
  <si>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</si>
  <si>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</si>
  <si>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</si>
  <si>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</si>
  <si>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</si>
  <si>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</si>
  <si>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</si>
  <si>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</si>
  <si>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</si>
  <si>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</si>
  <si>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</si>
  <si>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</si>
  <si>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</si>
  <si>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</si>
  <si>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</si>
  <si>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</si>
  <si>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</si>
  <si>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</si>
  <si>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</si>
  <si>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</si>
  <si>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</si>
  <si>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</si>
  <si>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</si>
  <si>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</si>
  <si>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</si>
  <si>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</si>
  <si>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</si>
  <si>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</si>
  <si>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</si>
  <si>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</si>
  <si>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</si>
  <si>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</si>
  <si>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</si>
  <si>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</si>
  <si>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</si>
  <si>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</si>
  <si>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</si>
  <si>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</si>
  <si>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</si>
  <si>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</si>
  <si>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</si>
  <si>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</si>
  <si>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</si>
  <si>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</si>
  <si>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</si>
  <si>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</si>
  <si>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</si>
  <si>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</si>
  <si>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</si>
  <si>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</si>
  <si>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</si>
  <si>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</si>
  <si>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</si>
  <si>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</si>
  <si>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</si>
  <si>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</si>
  <si>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</si>
  <si>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</si>
  <si>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</si>
  <si>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</si>
  <si>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</si>
  <si>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</si>
  <si>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</si>
  <si>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</si>
  <si>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</si>
  <si>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</si>
  <si>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</si>
  <si>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</si>
  <si>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</si>
  <si>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</si>
  <si>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</si>
  <si>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</si>
  <si>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</si>
  <si>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</si>
  <si>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</si>
  <si>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</si>
  <si>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</si>
  <si>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</si>
  <si>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</si>
  <si>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</si>
  <si>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</si>
  <si>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</si>
  <si>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</si>
  <si>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</si>
  <si>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</si>
  <si>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</si>
  <si>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</si>
  <si>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</si>
  <si>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</si>
  <si>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</si>
  <si>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</si>
  <si>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</si>
  <si>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</si>
  <si>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</si>
  <si>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</si>
  <si>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</si>
  <si>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</si>
  <si>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</si>
  <si>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</si>
  <si>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</si>
  <si>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</si>
  <si>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</si>
  <si>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</si>
  <si>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</si>
  <si>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</si>
  <si>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</si>
  <si>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</si>
  <si>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</si>
  <si>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</si>
  <si>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</si>
  <si>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</si>
  <si>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</si>
  <si>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</si>
  <si>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</si>
  <si>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</si>
  <si>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</si>
  <si>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</si>
  <si>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</si>
  <si>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</si>
  <si>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</si>
  <si>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</si>
  <si>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</si>
  <si>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</si>
  <si>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</si>
  <si>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</si>
  <si>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</si>
  <si>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</si>
  <si>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</si>
  <si>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</si>
  <si>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</si>
  <si>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</si>
  <si>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</si>
  <si>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</si>
  <si>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</si>
  <si>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</si>
  <si>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</si>
  <si>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</si>
  <si>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</si>
  <si>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</si>
  <si>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</si>
  <si>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</si>
  <si>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</si>
  <si>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</si>
  <si>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</si>
  <si>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</si>
  <si>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</si>
  <si>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</si>
  <si>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</si>
  <si>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</si>
  <si>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</si>
  <si>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</si>
  <si>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</si>
  <si>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</si>
  <si>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</si>
  <si>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</si>
  <si>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</si>
  <si>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</si>
  <si>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</si>
  <si>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</si>
  <si>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</si>
  <si>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</si>
  <si>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</si>
  <si>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</si>
  <si>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</si>
  <si>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</si>
  <si>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</si>
  <si>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</si>
  <si>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</si>
  <si>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</si>
  <si>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</si>
  <si>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</si>
  <si>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</si>
  <si>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</si>
  <si>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</si>
  <si>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</si>
  <si>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</si>
  <si>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</si>
  <si>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</si>
  <si>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</si>
  <si>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</si>
  <si>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</si>
  <si>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</si>
  <si>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</si>
  <si>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</si>
  <si>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</si>
  <si>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</si>
  <si>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</si>
  <si>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</si>
  <si>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</si>
  <si>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</si>
  <si>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</si>
  <si>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</si>
  <si>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</si>
  <si>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</si>
  <si>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</si>
  <si>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</si>
  <si>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</si>
  <si>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</si>
  <si>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</si>
  <si>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</si>
  <si>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</si>
  <si>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</si>
  <si>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</si>
  <si>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</si>
  <si>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</si>
  <si>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</si>
  <si>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</si>
  <si>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</si>
  <si>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</si>
  <si>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</si>
  <si>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</si>
  <si>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</si>
  <si>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</si>
  <si>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</si>
  <si>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</si>
  <si>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</si>
  <si>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</si>
  <si>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</si>
  <si>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</si>
  <si>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</si>
  <si>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</si>
  <si>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</si>
  <si>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</si>
  <si>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</si>
  <si>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</si>
  <si>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</si>
  <si>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</si>
  <si>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</si>
  <si>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</si>
  <si>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</si>
  <si>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</si>
  <si>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</si>
  <si>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</si>
  <si>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</si>
  <si>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</si>
  <si>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</si>
  <si>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</si>
  <si>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</si>
  <si>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</si>
  <si>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</si>
  <si>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</si>
  <si>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</si>
  <si>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</si>
  <si>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</si>
  <si>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</si>
  <si>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</si>
  <si>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</si>
  <si>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</si>
  <si>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</si>
  <si>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</si>
  <si>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</si>
  <si>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</si>
  <si>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</si>
  <si>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</si>
  <si>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</si>
  <si>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</si>
  <si>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</si>
  <si>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</si>
  <si>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</si>
  <si>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</si>
  <si>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</si>
  <si>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</si>
  <si>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</si>
  <si>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</si>
  <si>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</si>
  <si>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</si>
  <si>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</si>
  <si>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</si>
  <si>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</si>
  <si>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</si>
  <si>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</si>
  <si>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</si>
  <si>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</si>
  <si>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</si>
  <si>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</si>
  <si>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</si>
  <si>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</si>
  <si>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</si>
  <si>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</si>
  <si>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</si>
  <si>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</si>
  <si>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</si>
  <si>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</si>
  <si>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</si>
  <si>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</si>
  <si>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</si>
  <si>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</si>
  <si>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</si>
  <si>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</si>
  <si>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</si>
  <si>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</si>
  <si>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</si>
  <si>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</si>
  <si>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</si>
  <si>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</si>
  <si>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</si>
  <si>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</si>
  <si>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</si>
  <si>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</si>
  <si>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</si>
  <si>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</si>
  <si>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</si>
  <si>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</si>
  <si>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</si>
  <si>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</si>
  <si>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</si>
  <si>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</si>
  <si>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</si>
  <si>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</si>
  <si>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</si>
  <si>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</si>
  <si>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</si>
  <si>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</si>
  <si>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</si>
  <si>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</si>
  <si>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</si>
  <si>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</si>
  <si>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</si>
  <si>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</si>
  <si>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</si>
  <si>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</si>
  <si>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</si>
  <si>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</si>
  <si>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</si>
  <si>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</si>
  <si>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</si>
  <si>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</si>
  <si>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</si>
  <si>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</si>
  <si>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</si>
  <si>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</si>
  <si>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</si>
  <si>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</si>
  <si>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</si>
  <si>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</si>
  <si>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</si>
  <si>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</si>
  <si>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</si>
  <si>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</si>
  <si>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</si>
  <si>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</si>
  <si>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</si>
  <si>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</si>
  <si>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</si>
  <si>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</si>
  <si>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</si>
  <si>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</si>
  <si>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</si>
  <si>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</si>
  <si>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</si>
  <si>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</si>
  <si>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</si>
  <si>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</si>
  <si>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</si>
  <si>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</si>
  <si>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</si>
  <si>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</si>
  <si>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</si>
  <si>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</si>
  <si>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</si>
  <si>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</si>
  <si>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</si>
  <si>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</si>
  <si>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</si>
  <si>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</si>
  <si>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</si>
  <si>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</si>
  <si>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</si>
  <si>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</si>
  <si>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</si>
  <si>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</si>
  <si>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</si>
  <si>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</si>
  <si>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</si>
  <si>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</si>
  <si>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</si>
  <si>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</si>
  <si>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</si>
  <si>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</si>
  <si>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</si>
  <si>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</si>
  <si>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</si>
  <si>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</si>
  <si>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</si>
  <si>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</si>
  <si>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</si>
  <si>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</si>
  <si>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</si>
  <si>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</si>
  <si>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</si>
  <si>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</si>
  <si>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</si>
  <si>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</si>
  <si>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</si>
  <si>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</si>
  <si>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</si>
  <si>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</si>
  <si>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</si>
  <si>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</si>
  <si>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</si>
  <si>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</si>
  <si>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</si>
  <si>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</si>
  <si>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</si>
  <si>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</si>
  <si>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</si>
  <si>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</si>
  <si>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</si>
  <si>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</si>
  <si>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</si>
  <si>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</si>
  <si>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</si>
  <si>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</si>
  <si>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</si>
  <si>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</si>
  <si>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</si>
  <si>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</si>
  <si>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</si>
  <si>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</si>
  <si>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</si>
  <si>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</si>
  <si>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</si>
  <si>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</si>
  <si>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</si>
  <si>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</si>
  <si>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</si>
  <si>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</si>
  <si>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</si>
  <si>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</si>
  <si>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</si>
  <si>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</si>
  <si>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</si>
  <si>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</si>
  <si>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</si>
  <si>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</si>
  <si>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</si>
  <si>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</si>
  <si>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</si>
  <si>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</si>
  <si>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</si>
  <si>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</si>
  <si>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</si>
  <si>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</si>
  <si>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</si>
  <si>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</si>
  <si>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</si>
  <si>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</si>
  <si>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</si>
  <si>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</si>
  <si>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</si>
  <si>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</si>
  <si>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</si>
  <si>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</si>
  <si>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</si>
  <si>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</si>
  <si>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</si>
  <si>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</si>
  <si>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</si>
  <si>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</si>
  <si>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</si>
  <si>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</si>
  <si>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</si>
  <si>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</si>
  <si>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</si>
  <si>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</si>
  <si>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</si>
  <si>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</si>
  <si>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</si>
  <si>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</si>
  <si>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</si>
  <si>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</si>
  <si>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</si>
  <si>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</si>
  <si>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</si>
  <si>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</si>
  <si>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</si>
  <si>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</si>
  <si>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</si>
  <si>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</si>
  <si>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</si>
  <si>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</si>
  <si>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</si>
  <si>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</si>
  <si>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</si>
  <si>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</si>
  <si>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</si>
  <si>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</si>
  <si>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</si>
  <si>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</si>
  <si>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</si>
  <si>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</si>
  <si>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</si>
  <si>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</si>
  <si>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</si>
  <si>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</si>
  <si>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</si>
  <si>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</si>
  <si>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</si>
  <si>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</si>
  <si>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</si>
  <si>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</si>
  <si>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</si>
  <si>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</si>
  <si>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</si>
  <si>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</si>
  <si>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</si>
  <si>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</si>
  <si>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</si>
  <si>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</si>
  <si>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</si>
  <si>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</si>
  <si>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</si>
  <si>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</si>
  <si>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</si>
  <si>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</si>
  <si>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</si>
  <si>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</si>
  <si>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</si>
  <si>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</si>
  <si>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</si>
  <si>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</si>
  <si>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</si>
  <si>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</si>
  <si>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</si>
  <si>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</si>
  <si>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</si>
  <si>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</si>
  <si>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</si>
  <si>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</si>
  <si>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</si>
  <si>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</si>
  <si>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</si>
  <si>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</si>
  <si>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</si>
  <si>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</si>
  <si>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</si>
  <si>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</si>
  <si>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</si>
  <si>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</si>
  <si>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</si>
  <si>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</si>
  <si>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</si>
  <si>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</si>
  <si>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</si>
  <si>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</si>
  <si>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</si>
  <si>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</si>
  <si>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</si>
  <si>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</si>
  <si>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</si>
  <si>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</si>
  <si>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</si>
  <si>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</si>
  <si>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</si>
  <si>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</si>
  <si>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</si>
  <si>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</si>
  <si>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</si>
  <si>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</si>
  <si>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</si>
  <si>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</si>
  <si>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</si>
  <si>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</si>
  <si>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</si>
  <si>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</si>
  <si>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</si>
  <si>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</si>
  <si>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</si>
  <si>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</si>
  <si>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</si>
  <si>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</si>
  <si>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</si>
  <si>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</si>
  <si>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</si>
  <si>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</si>
  <si>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</si>
  <si>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</si>
  <si>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</si>
  <si>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</si>
  <si>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</si>
  <si>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</si>
  <si>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</si>
  <si>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</si>
  <si>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</si>
  <si>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</si>
  <si>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</si>
  <si>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</si>
  <si>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</si>
  <si>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</si>
  <si>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</si>
  <si>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</si>
  <si>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</si>
  <si>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</si>
  <si>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</si>
  <si>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</si>
  <si>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</si>
  <si>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</si>
  <si>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</si>
  <si>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</si>
  <si>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</si>
  <si>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</si>
  <si>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</si>
  <si>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</si>
  <si>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</si>
  <si>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</si>
  <si>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</si>
  <si>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</si>
  <si>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</si>
  <si>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</si>
  <si>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</si>
  <si>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</si>
  <si>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</si>
  <si>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</si>
  <si>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</si>
  <si>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</si>
  <si>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</si>
  <si>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</si>
  <si>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</si>
  <si>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</si>
  <si>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</si>
  <si>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</si>
  <si>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</si>
  <si>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</si>
  <si>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</si>
  <si>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</si>
  <si>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</si>
  <si>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</si>
  <si>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</si>
  <si>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</si>
  <si>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</si>
  <si>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</si>
  <si>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</si>
  <si>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</si>
  <si>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</si>
  <si>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</si>
  <si>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</si>
  <si>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</si>
  <si>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</si>
  <si>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</si>
  <si>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</si>
  <si>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</si>
  <si>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</si>
  <si>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</si>
  <si>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</si>
  <si>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</si>
  <si>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</si>
  <si>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</si>
  <si>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</si>
  <si>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</si>
  <si>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</si>
  <si>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</si>
  <si>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</si>
  <si>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</si>
  <si>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</si>
  <si>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</si>
  <si>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</si>
  <si>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</si>
  <si>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</si>
  <si>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</si>
  <si>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</si>
  <si>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</si>
  <si>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</si>
  <si>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</si>
  <si>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</si>
  <si>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</si>
  <si>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</si>
  <si>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</si>
  <si>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</si>
  <si>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</si>
  <si>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</si>
  <si>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</si>
  <si>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</si>
  <si>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</si>
  <si>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</si>
  <si>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</si>
  <si>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</si>
  <si>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</si>
  <si>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</si>
  <si>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</si>
  <si>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</si>
  <si>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</si>
  <si>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</si>
  <si>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</si>
  <si>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</si>
  <si>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</si>
  <si>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</si>
  <si>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</si>
  <si>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</si>
  <si>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</si>
  <si>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</si>
  <si>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</si>
  <si>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</si>
  <si>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</si>
  <si>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</si>
  <si>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</si>
  <si>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</si>
  <si>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</si>
  <si>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</si>
  <si>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</si>
  <si>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</si>
  <si>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</si>
  <si>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</si>
  <si>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</si>
  <si>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</si>
  <si>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</si>
  <si>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</si>
  <si>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</si>
  <si>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</si>
  <si>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</si>
  <si>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</si>
  <si>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</si>
  <si>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</si>
  <si>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</si>
  <si>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</si>
  <si>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</si>
  <si>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</si>
  <si>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</si>
  <si>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</si>
  <si>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</si>
  <si>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</si>
  <si>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</si>
  <si>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</si>
  <si>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</si>
  <si>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</si>
  <si>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</si>
  <si>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</si>
  <si>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</si>
  <si>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</si>
  <si>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</si>
  <si>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</si>
  <si>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</si>
  <si>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</si>
  <si>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</si>
  <si>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</si>
  <si>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</si>
  <si>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</si>
  <si>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</si>
  <si>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</si>
  <si>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</si>
  <si>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</si>
  <si>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</si>
  <si>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</si>
  <si>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</si>
  <si>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</si>
  <si>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</si>
  <si>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</si>
  <si>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</si>
  <si>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</si>
  <si>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</si>
  <si>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</si>
  <si>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</si>
  <si>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</si>
  <si>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</si>
  <si>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</si>
  <si>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</si>
  <si>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</si>
  <si>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</si>
  <si>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</si>
  <si>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</si>
  <si>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</si>
  <si>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</si>
  <si>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</si>
  <si>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</si>
  <si>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</si>
  <si>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</si>
  <si>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</si>
  <si>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</si>
  <si>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</si>
  <si>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</si>
  <si>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</si>
  <si>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</si>
  <si>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</si>
  <si>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</si>
  <si>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</si>
  <si>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</si>
  <si>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</si>
  <si>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</si>
  <si>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</si>
  <si>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</si>
  <si>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</si>
  <si>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</si>
  <si>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</si>
  <si>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</si>
  <si>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</si>
  <si>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</si>
  <si>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</si>
  <si>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</si>
  <si>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</si>
  <si>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</si>
  <si>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</si>
  <si>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</si>
  <si>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</si>
  <si>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</si>
  <si>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</si>
  <si>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</si>
  <si>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</si>
  <si>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</si>
  <si>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</si>
  <si>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</si>
  <si>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</si>
  <si>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</si>
  <si>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</si>
  <si>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</si>
  <si>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</si>
  <si>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</si>
  <si>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</si>
  <si>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</si>
  <si>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</si>
  <si>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</si>
  <si>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</si>
  <si>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</si>
  <si>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</si>
  <si>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</si>
  <si>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</si>
  <si>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</si>
  <si>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</si>
  <si>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</si>
  <si>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</si>
  <si>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</si>
  <si>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</si>
  <si>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</si>
  <si>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</si>
  <si>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</si>
  <si>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</si>
  <si>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</si>
  <si>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</si>
  <si>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</si>
  <si>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</si>
  <si>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</si>
  <si>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</si>
  <si>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</si>
  <si>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</si>
  <si>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</si>
  <si>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</si>
  <si>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</si>
  <si>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</si>
  <si>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</si>
  <si>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</si>
  <si>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</si>
  <si>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</si>
  <si>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</si>
  <si>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</si>
  <si>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</si>
  <si>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</si>
  <si>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</si>
  <si>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</si>
  <si>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</si>
  <si>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</si>
  <si>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</si>
  <si>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</si>
  <si>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</si>
  <si>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</si>
  <si>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</si>
  <si>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</si>
  <si>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</si>
  <si>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</si>
  <si>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</si>
  <si>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</si>
  <si>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</si>
  <si>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</si>
  <si>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</si>
  <si>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</si>
  <si>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</si>
  <si>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</si>
  <si>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</si>
  <si>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</si>
  <si>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</si>
  <si>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</si>
  <si>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</si>
  <si>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</si>
  <si>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</si>
  <si>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</si>
  <si>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</si>
  <si>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</si>
  <si>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</si>
  <si>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</si>
  <si>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</si>
  <si>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</si>
  <si>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</si>
  <si>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</si>
  <si>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</si>
  <si>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</si>
  <si>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</si>
  <si>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</si>
  <si>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</si>
  <si>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</si>
  <si>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</si>
  <si>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</si>
  <si>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</si>
  <si>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</si>
  <si>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</si>
  <si>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</si>
  <si>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</si>
  <si>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</si>
  <si>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</si>
  <si>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</si>
  <si>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</si>
  <si>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</si>
  <si>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</si>
  <si>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</si>
  <si>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</si>
  <si>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</si>
  <si>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</si>
  <si>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</si>
  <si>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</si>
  <si>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</si>
  <si>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</si>
  <si>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</si>
  <si>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</si>
  <si>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</si>
  <si>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</si>
  <si>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</si>
  <si>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</si>
  <si>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</si>
  <si>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</si>
  <si>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</si>
  <si>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</si>
  <si>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</si>
  <si>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</si>
  <si>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</si>
  <si>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</si>
  <si>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</si>
  <si>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</si>
  <si>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</si>
  <si>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</si>
  <si>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</si>
  <si>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</si>
  <si>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</si>
  <si>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</si>
  <si>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</si>
  <si>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</si>
  <si>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</si>
  <si>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</si>
  <si>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</si>
  <si>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</si>
  <si>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</si>
  <si>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</si>
  <si>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</si>
  <si>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</si>
  <si>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</si>
  <si>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</si>
  <si>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</si>
  <si>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</si>
  <si>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</si>
  <si>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</si>
  <si>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</si>
  <si>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</si>
  <si>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</si>
  <si>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</si>
  <si>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</si>
  <si>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</si>
  <si>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</si>
  <si>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</si>
  <si>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</si>
  <si>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</si>
  <si>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</si>
  <si>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</si>
  <si>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</si>
  <si>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</si>
  <si>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</si>
  <si>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</si>
  <si>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</si>
  <si>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</si>
  <si>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</si>
  <si>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</si>
  <si>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</si>
  <si>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</si>
  <si>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</si>
  <si>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</si>
  <si>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</si>
  <si>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</si>
  <si>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</si>
  <si>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</si>
  <si>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</si>
  <si>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</si>
  <si>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</si>
  <si>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</si>
  <si>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</si>
  <si>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</si>
  <si>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</si>
  <si>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</si>
  <si>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</si>
  <si>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</si>
  <si>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</si>
  <si>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</si>
  <si>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</si>
  <si>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</si>
  <si>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</si>
  <si>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</si>
  <si>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</si>
  <si>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</si>
  <si>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</si>
  <si>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</si>
  <si>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</si>
  <si>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</si>
  <si>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</si>
  <si>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</si>
  <si>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</si>
  <si>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</si>
  <si>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</si>
  <si>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</si>
  <si>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</si>
  <si>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</si>
  <si>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</si>
  <si>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</si>
  <si>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</si>
  <si>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</si>
  <si>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</si>
  <si>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</si>
  <si>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</si>
  <si>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</si>
  <si>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</si>
  <si>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</si>
  <si>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</si>
  <si>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</si>
  <si>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</si>
  <si>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</si>
  <si>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</si>
  <si>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</si>
  <si>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</si>
  <si>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</si>
  <si>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</si>
  <si>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</si>
  <si>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</si>
  <si>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</si>
  <si>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</si>
  <si>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</si>
  <si>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</si>
  <si>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</si>
  <si>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</si>
  <si>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</si>
  <si>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</si>
  <si>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</si>
  <si>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</si>
  <si>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</si>
  <si>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</si>
  <si>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</si>
  <si>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</si>
  <si>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</si>
  <si>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</si>
  <si>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</si>
  <si>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</si>
  <si>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</si>
  <si>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</si>
  <si>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</si>
  <si>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</si>
  <si>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</si>
  <si>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</si>
  <si>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</si>
  <si>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</si>
  <si>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</si>
  <si>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</si>
  <si>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</si>
  <si>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</si>
  <si>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</si>
  <si>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</si>
  <si>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</si>
  <si>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</si>
  <si>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</si>
  <si>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</si>
  <si>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</si>
  <si>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</si>
  <si>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</si>
  <si>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</si>
  <si>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</si>
  <si>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</si>
  <si>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</si>
  <si>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</si>
  <si>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</si>
  <si>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</si>
  <si>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</si>
  <si>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</si>
  <si>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</si>
  <si>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</si>
  <si>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</si>
  <si>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</si>
  <si>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</si>
  <si>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</si>
  <si>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</si>
  <si>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</si>
  <si>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</si>
  <si>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</si>
  <si>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</si>
  <si>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</si>
  <si>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</si>
  <si>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</si>
  <si>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</si>
  <si>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</si>
  <si>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</si>
  <si>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</si>
  <si>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</si>
  <si>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</si>
  <si>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</si>
  <si>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</si>
  <si>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</si>
  <si>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</si>
  <si>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</si>
  <si>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</si>
  <si>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</si>
  <si>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</si>
  <si>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</si>
  <si>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</si>
  <si>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</si>
  <si>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</si>
  <si>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</si>
  <si>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</si>
  <si>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</si>
  <si>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</si>
  <si>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</si>
  <si>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</si>
  <si>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</si>
  <si>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</si>
  <si>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</si>
  <si>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</si>
  <si>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</si>
  <si>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</si>
  <si>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</si>
  <si>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</si>
  <si>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</si>
  <si>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</si>
  <si>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</si>
  <si>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</si>
  <si>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</si>
  <si>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</si>
  <si>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</si>
  <si>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</si>
  <si>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</si>
  <si>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</si>
  <si>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</si>
  <si>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</si>
  <si>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</si>
  <si>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</si>
  <si>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</si>
  <si>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</si>
  <si>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</si>
  <si>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</si>
  <si>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</si>
  <si>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</si>
  <si>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</si>
  <si>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</si>
  <si>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</si>
  <si>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</si>
  <si>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</si>
  <si>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</si>
  <si>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</si>
  <si>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</si>
  <si>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</si>
  <si>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</si>
  <si>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</si>
  <si>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</si>
  <si>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</si>
  <si>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</si>
  <si>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</si>
  <si>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</si>
  <si>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</si>
  <si>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</si>
  <si>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</si>
  <si>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</si>
  <si>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</si>
  <si>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</si>
  <si>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</si>
  <si>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</si>
  <si>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</si>
  <si>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</si>
  <si>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</si>
  <si>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</si>
  <si>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</si>
  <si>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</si>
  <si>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</si>
  <si>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</si>
  <si>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</si>
  <si>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</si>
  <si>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</si>
  <si>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</si>
  <si>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</si>
  <si>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</si>
  <si>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</si>
  <si>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</si>
  <si>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</si>
  <si>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</si>
  <si>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</si>
  <si>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</si>
  <si>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</si>
  <si>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</si>
  <si>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</si>
  <si>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</si>
  <si>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</si>
  <si>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</si>
  <si>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</si>
  <si>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</si>
  <si>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</si>
  <si>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</si>
  <si>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</si>
  <si>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</si>
  <si>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</si>
  <si>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</si>
  <si>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</si>
  <si>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</si>
  <si>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</si>
  <si>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</si>
  <si>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</si>
  <si>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</si>
  <si>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</si>
  <si>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</si>
  <si>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</si>
  <si>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</si>
  <si>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</si>
  <si>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</si>
  <si>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</si>
  <si>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</si>
  <si>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</si>
  <si>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</si>
  <si>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</si>
  <si>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</si>
  <si>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</si>
  <si>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</si>
  <si>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</si>
  <si>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</si>
  <si>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</si>
  <si>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</si>
  <si>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</si>
  <si>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</si>
  <si>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</si>
  <si>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</si>
  <si>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</si>
  <si>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</si>
  <si>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</si>
  <si>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</si>
  <si>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</si>
  <si>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</si>
  <si>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</si>
  <si>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</si>
  <si>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</si>
  <si>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</si>
  <si>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</si>
  <si>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</si>
  <si>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</si>
  <si>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</si>
  <si>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</si>
  <si>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</si>
  <si>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</si>
  <si>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</si>
  <si>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</si>
  <si>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</si>
  <si>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</si>
  <si>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</si>
  <si>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</si>
  <si>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</si>
  <si>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</si>
  <si>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</si>
  <si>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</si>
  <si>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</si>
  <si>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</si>
  <si>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</si>
  <si>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</si>
  <si>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</si>
  <si>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</si>
  <si>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</si>
  <si>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</si>
  <si>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</si>
  <si>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</si>
  <si>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</si>
  <si>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</si>
  <si>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</si>
  <si>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</si>
  <si>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</si>
  <si>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</si>
  <si>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</si>
  <si>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</si>
  <si>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</si>
  <si>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</si>
  <si>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</si>
  <si>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</si>
  <si>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</si>
  <si>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</si>
  <si>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</si>
  <si>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</si>
  <si>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</si>
  <si>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</si>
  <si>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</si>
  <si>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</si>
  <si>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</si>
  <si>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</si>
  <si>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</si>
  <si>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</si>
  <si>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</si>
  <si>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</si>
  <si>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</si>
  <si>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</si>
  <si>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</si>
  <si>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</si>
  <si>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</si>
  <si>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</si>
  <si>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</si>
  <si>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</si>
  <si>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</si>
  <si>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</si>
  <si>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</si>
  <si>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</si>
  <si>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</si>
  <si>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</si>
  <si>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</si>
  <si>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</si>
  <si>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</si>
  <si>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</si>
  <si>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</si>
  <si>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</si>
  <si>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</si>
  <si>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</si>
  <si>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</si>
  <si>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</si>
  <si>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</si>
  <si>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</si>
  <si>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</si>
  <si>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</si>
  <si>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</si>
  <si>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</si>
  <si>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</si>
  <si>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</si>
  <si>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</si>
  <si>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</si>
  <si>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</si>
  <si>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</si>
  <si>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</si>
  <si>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</si>
  <si>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</si>
  <si>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</si>
  <si>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</si>
  <si>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</si>
  <si>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</si>
  <si>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</si>
  <si>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</si>
  <si>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</si>
  <si>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</si>
  <si>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</si>
  <si>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</si>
  <si>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</si>
  <si>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</si>
  <si>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</si>
  <si>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</si>
  <si>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</si>
  <si>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</si>
  <si>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</si>
  <si>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</si>
  <si>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</si>
  <si>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</si>
  <si>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</si>
  <si>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</si>
  <si>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</si>
  <si>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</si>
  <si>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</si>
  <si>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</si>
  <si>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</si>
  <si>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</si>
  <si>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</si>
  <si>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</si>
  <si>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</si>
  <si>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</si>
  <si>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</si>
  <si>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</si>
  <si>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</si>
  <si>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</si>
  <si>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</si>
  <si>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</si>
  <si>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</si>
  <si>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</si>
  <si>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</si>
  <si>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</si>
  <si>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</si>
  <si>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</si>
  <si>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</si>
  <si>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</si>
  <si>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</si>
  <si>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</si>
  <si>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</si>
  <si>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</si>
  <si>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</si>
  <si>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</si>
  <si>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</si>
  <si>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</si>
  <si>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</si>
  <si>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</si>
  <si>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</si>
  <si>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</si>
  <si>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</si>
  <si>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</si>
  <si>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</si>
  <si>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</si>
  <si>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</si>
  <si>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</si>
  <si>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</si>
  <si>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</si>
  <si>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</si>
  <si>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</si>
  <si>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</si>
  <si>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</si>
  <si>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</si>
  <si>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</si>
  <si>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</si>
  <si>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</si>
  <si>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</si>
  <si>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</si>
  <si>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</si>
  <si>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</si>
  <si>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</si>
  <si>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</si>
  <si>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</si>
  <si>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</si>
  <si>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</si>
  <si>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</si>
  <si>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</si>
  <si>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</si>
  <si>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</si>
  <si>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</si>
  <si>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</si>
  <si>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</si>
  <si>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</si>
  <si>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</si>
  <si>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</si>
  <si>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</si>
  <si>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</si>
  <si>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</si>
  <si>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</si>
  <si>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</si>
  <si>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</si>
  <si>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</si>
  <si>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</si>
  <si>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</si>
  <si>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</si>
  <si>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</si>
  <si>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</si>
  <si>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</si>
  <si>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</si>
  <si>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</si>
  <si>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</si>
  <si>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</si>
  <si>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</si>
  <si>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</si>
  <si>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</si>
  <si>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</si>
  <si>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</si>
  <si>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</si>
  <si>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</si>
  <si>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</si>
  <si>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</si>
  <si>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</si>
  <si>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</si>
  <si>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</si>
  <si>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</si>
  <si>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</si>
  <si>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</si>
  <si>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</si>
  <si>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</si>
  <si>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</si>
  <si>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</si>
  <si>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</si>
  <si>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</si>
  <si>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</si>
  <si>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</si>
  <si>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</si>
  <si>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</si>
  <si>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</si>
  <si>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</si>
  <si>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</si>
  <si>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</si>
  <si>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</si>
  <si>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</si>
  <si>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</si>
  <si>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</si>
  <si>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</si>
  <si>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</si>
  <si>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</si>
  <si>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</si>
  <si>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</si>
  <si>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</si>
  <si>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</si>
  <si>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</si>
  <si>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</si>
  <si>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</si>
  <si>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</si>
  <si>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</si>
  <si>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</si>
  <si>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</si>
  <si>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</si>
  <si>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</si>
  <si>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</si>
  <si>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</si>
  <si>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</si>
  <si>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</si>
  <si>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</si>
  <si>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</si>
  <si>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</si>
  <si>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</si>
  <si>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</si>
  <si>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</si>
  <si>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</si>
  <si>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</si>
  <si>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</si>
  <si>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</si>
  <si>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</si>
  <si>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</si>
  <si>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</si>
  <si>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</si>
  <si>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</si>
  <si>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</si>
  <si>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</si>
  <si>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</si>
  <si>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</si>
  <si>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</si>
  <si>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</si>
  <si>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</si>
  <si>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</si>
  <si>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</si>
  <si>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</si>
  <si>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</si>
  <si>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</si>
  <si>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</si>
  <si>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</si>
  <si>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</si>
  <si>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</si>
  <si>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</si>
  <si>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</si>
  <si>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</si>
  <si>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</si>
  <si>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</si>
  <si>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</si>
  <si>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</si>
  <si>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</si>
  <si>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</si>
  <si>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</si>
  <si>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</si>
  <si>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</si>
  <si>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</si>
  <si>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</si>
  <si>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</si>
  <si>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</si>
  <si>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</si>
  <si>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</si>
  <si>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</si>
  <si>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</si>
  <si>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</si>
  <si>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</si>
  <si>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</si>
  <si>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</si>
  <si>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</si>
  <si>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</si>
  <si>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</si>
  <si>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</si>
  <si>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</si>
  <si>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</si>
  <si>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</si>
  <si>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</si>
  <si>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</si>
  <si>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</si>
  <si>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</si>
  <si>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</si>
  <si>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</si>
  <si>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</si>
  <si>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</si>
  <si>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</si>
  <si>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</si>
  <si>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</si>
  <si>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</si>
  <si>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</si>
  <si>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</si>
  <si>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</si>
  <si>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</si>
  <si>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</si>
  <si>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</si>
  <si>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</si>
  <si>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</si>
  <si>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</si>
  <si>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</si>
  <si>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</si>
  <si>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</si>
  <si>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</si>
  <si>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</si>
  <si>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</si>
  <si>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</si>
  <si>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</si>
  <si>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</si>
  <si>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</si>
  <si>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</si>
  <si>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</si>
  <si>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</si>
  <si>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</si>
  <si>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</si>
  <si>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</si>
  <si>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</si>
  <si>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</si>
  <si>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</si>
  <si>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</si>
  <si>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</si>
  <si>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</si>
  <si>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</si>
  <si>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</si>
  <si>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</si>
  <si>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</si>
  <si>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</si>
  <si>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</si>
  <si>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</si>
  <si>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</si>
  <si>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</si>
  <si>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</si>
  <si>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</si>
  <si>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</si>
  <si>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</si>
  <si>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</si>
  <si>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</si>
  <si>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</si>
  <si>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</si>
  <si>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</si>
  <si>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</si>
  <si>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</si>
  <si>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</si>
  <si>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</si>
  <si>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</si>
  <si>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</si>
  <si>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</si>
  <si>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</si>
  <si>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</si>
  <si>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</si>
  <si>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</si>
  <si>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</si>
  <si>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</si>
  <si>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</si>
  <si>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</si>
  <si>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</si>
  <si>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</si>
  <si>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</si>
  <si>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</si>
  <si>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</si>
  <si>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</si>
  <si>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</si>
  <si>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</si>
  <si>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</si>
  <si>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</si>
  <si>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</si>
  <si>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</si>
  <si>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</si>
  <si>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</si>
  <si>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</si>
  <si>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</si>
  <si>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</si>
  <si>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</si>
  <si>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</si>
  <si>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</si>
  <si>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</si>
  <si>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</si>
  <si>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</si>
  <si>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</si>
  <si>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</si>
  <si>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</si>
  <si>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</si>
  <si>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</si>
  <si>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</si>
  <si>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</si>
  <si>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</si>
  <si>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</si>
  <si>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</si>
  <si>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</si>
  <si>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</si>
  <si>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</si>
  <si>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</si>
  <si>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</si>
  <si>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</si>
  <si>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</si>
  <si>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</si>
  <si>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</si>
  <si>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</si>
  <si>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</si>
  <si>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</si>
  <si>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</si>
  <si>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</si>
  <si>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</si>
  <si>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</si>
  <si>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</si>
  <si>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</si>
  <si>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</si>
  <si>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</si>
  <si>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</si>
  <si>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</si>
  <si>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</si>
  <si>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</si>
  <si>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</si>
  <si>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</si>
  <si>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</si>
  <si>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</si>
  <si>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</si>
  <si>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</si>
  <si>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</si>
  <si>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</si>
  <si>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</si>
  <si>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</si>
  <si>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</si>
  <si>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</si>
  <si>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</si>
  <si>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</si>
  <si>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</si>
  <si>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</si>
  <si>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</si>
  <si>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</si>
  <si>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</si>
  <si>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</si>
  <si>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</si>
  <si>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</si>
  <si>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</si>
  <si>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</si>
  <si>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</si>
  <si>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</si>
  <si>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</si>
  <si>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</si>
  <si>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</si>
  <si>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</si>
  <si>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</si>
  <si>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</si>
  <si>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</si>
  <si>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</si>
  <si>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</si>
  <si>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</si>
  <si>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</si>
  <si>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</si>
  <si>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</si>
  <si>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</si>
  <si>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</si>
  <si>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</si>
  <si>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</si>
  <si>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</si>
  <si>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</si>
  <si>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</si>
  <si>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</si>
  <si>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</si>
  <si>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</si>
  <si>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</si>
  <si>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</si>
  <si>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</si>
  <si>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</si>
  <si>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</si>
  <si>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</si>
  <si>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</si>
  <si>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</si>
  <si>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</si>
  <si>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</si>
  <si>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</si>
  <si>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</si>
  <si>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</si>
  <si>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</si>
  <si>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</si>
  <si>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</si>
  <si>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</si>
  <si>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</si>
  <si>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</si>
  <si>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</si>
  <si>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</si>
  <si>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</si>
  <si>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</si>
  <si>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</si>
  <si>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</si>
  <si>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</si>
  <si>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</si>
  <si>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</si>
  <si>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</si>
  <si>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</si>
  <si>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</si>
  <si>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</si>
  <si>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</si>
  <si>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</si>
  <si>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</si>
  <si>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</si>
  <si>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</si>
  <si>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</si>
  <si>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</si>
  <si>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</si>
  <si>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</si>
  <si>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</si>
  <si>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</si>
  <si>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</si>
  <si>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</si>
  <si>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</si>
  <si>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</si>
  <si>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</si>
  <si>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</si>
  <si>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</si>
  <si>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</si>
  <si>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</si>
  <si>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</si>
  <si>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</si>
  <si>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</si>
  <si>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</si>
  <si>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</si>
  <si>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</si>
  <si>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</si>
  <si>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</si>
  <si>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</si>
  <si>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</si>
  <si>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</si>
  <si>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</si>
  <si>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</si>
  <si>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</si>
  <si>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</si>
  <si>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</si>
  <si>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</si>
  <si>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</si>
  <si>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</si>
  <si>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</si>
  <si>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</si>
  <si>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</si>
  <si>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</si>
  <si>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</si>
  <si>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</si>
  <si>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</si>
  <si>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</si>
  <si>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</si>
  <si>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</si>
  <si>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</si>
  <si>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</si>
  <si>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</si>
  <si>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</si>
  <si>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</si>
  <si>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</si>
  <si>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</si>
  <si>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</si>
  <si>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</si>
  <si>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</si>
  <si>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</si>
  <si>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</si>
  <si>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</si>
  <si>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</si>
  <si>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</si>
  <si>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</si>
  <si>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</si>
  <si>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</si>
  <si>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</si>
  <si>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</si>
  <si>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</si>
  <si>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</si>
  <si>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</si>
  <si>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</si>
  <si>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</si>
  <si>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</si>
  <si>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</si>
  <si>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</si>
  <si>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</si>
  <si>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</si>
  <si>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</si>
  <si>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</si>
  <si>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</si>
  <si>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</si>
  <si>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</si>
  <si>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</si>
  <si>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</si>
  <si>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</si>
  <si>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</si>
  <si>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</si>
  <si>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</si>
  <si>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</si>
  <si>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</si>
  <si>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</si>
  <si>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</si>
  <si>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</si>
  <si>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</si>
  <si>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</si>
  <si>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</si>
  <si>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</si>
  <si>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</si>
  <si>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</si>
  <si>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</si>
  <si>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</si>
  <si>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</si>
  <si>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</si>
  <si>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</si>
  <si>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</si>
  <si>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</si>
  <si>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</si>
  <si>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</si>
  <si>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</si>
  <si>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</si>
  <si>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</si>
  <si>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</si>
  <si>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</si>
  <si>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</si>
  <si>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</si>
  <si>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</si>
  <si>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</si>
  <si>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</si>
  <si>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</si>
  <si>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</si>
  <si>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</si>
  <si>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</si>
  <si>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</si>
  <si>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</si>
  <si>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</si>
  <si>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</si>
  <si>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</si>
  <si>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</si>
  <si>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</si>
  <si>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</si>
  <si>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</si>
  <si>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</si>
  <si>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</si>
  <si>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</si>
  <si>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</si>
  <si>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</si>
  <si>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</si>
  <si>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</si>
  <si>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</si>
  <si>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</si>
  <si>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</si>
  <si>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</si>
  <si>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</si>
  <si>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</si>
  <si>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</si>
  <si>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</si>
  <si>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</si>
  <si>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</si>
  <si>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</si>
  <si>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</si>
  <si>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</si>
  <si>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</si>
  <si>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</si>
  <si>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</si>
  <si>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</si>
  <si>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</si>
  <si>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</si>
  <si>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</si>
  <si>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</si>
  <si>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</si>
  <si>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</si>
  <si>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</si>
  <si>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</si>
  <si>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</si>
  <si>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</si>
  <si>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</si>
  <si>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</si>
  <si>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</si>
  <si>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</si>
  <si>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</si>
  <si>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</si>
  <si>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</si>
  <si>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</si>
  <si>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</si>
  <si>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</si>
  <si>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</si>
  <si>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</si>
  <si>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</si>
  <si>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</si>
  <si>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</si>
  <si>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</si>
  <si>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</si>
  <si>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</si>
  <si>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</si>
  <si>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</si>
  <si>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</si>
  <si>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</si>
  <si>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</si>
  <si>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</si>
  <si>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</si>
  <si>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</si>
  <si>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</si>
  <si>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</si>
  <si>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</si>
  <si>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</si>
  <si>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</si>
  <si>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</si>
  <si>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</si>
  <si>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</si>
  <si>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</si>
  <si>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</si>
  <si>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</si>
  <si>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</si>
  <si>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</si>
  <si>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</si>
  <si>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</si>
  <si>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</si>
  <si>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</si>
  <si>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</si>
  <si>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</si>
  <si>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</si>
  <si>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</si>
  <si>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</si>
  <si>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</si>
  <si>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</si>
  <si>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</si>
  <si>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</si>
  <si>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</si>
  <si>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</si>
  <si>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</si>
  <si>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</si>
  <si>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</si>
  <si>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</si>
  <si>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</si>
  <si>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</si>
  <si>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</si>
  <si>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</si>
  <si>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</si>
  <si>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</si>
  <si>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</si>
  <si>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</si>
  <si>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</si>
  <si>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</si>
  <si>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</si>
  <si>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</si>
  <si>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</si>
  <si>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</si>
  <si>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</si>
  <si>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</si>
  <si>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</si>
  <si>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</si>
  <si>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</si>
  <si>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</si>
  <si>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</si>
  <si>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</si>
  <si>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</si>
  <si>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</si>
  <si>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</si>
  <si>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</si>
  <si>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</si>
  <si>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</si>
  <si>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</si>
  <si>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</si>
  <si>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</si>
  <si>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</si>
  <si>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</si>
  <si>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</si>
  <si>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</si>
  <si>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</si>
  <si>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</si>
  <si>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</si>
  <si>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</si>
  <si>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</si>
  <si>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</si>
  <si>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</si>
  <si>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</si>
  <si>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</si>
  <si>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</si>
  <si>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</si>
  <si>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</si>
  <si>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</si>
  <si>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</si>
  <si>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</si>
  <si>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</si>
  <si>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</si>
  <si>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</si>
  <si>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</si>
  <si>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</si>
  <si>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</si>
  <si>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</si>
  <si>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</si>
  <si>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</si>
  <si>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</si>
  <si>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</si>
  <si>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</si>
  <si>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</si>
  <si>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</si>
  <si>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</si>
  <si>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</si>
  <si>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</si>
  <si>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</si>
  <si>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</si>
  <si>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</si>
  <si>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</si>
  <si>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</si>
  <si>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</si>
  <si>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</si>
  <si>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</si>
  <si>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</si>
  <si>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</si>
  <si>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</si>
  <si>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</si>
  <si>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</si>
  <si>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</si>
  <si>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</si>
  <si>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</si>
  <si>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</si>
  <si>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</si>
  <si>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</si>
  <si>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</si>
  <si>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</si>
  <si>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</si>
  <si>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</si>
  <si>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</si>
  <si>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</si>
  <si>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</si>
  <si>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</si>
  <si>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</si>
  <si>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</si>
  <si>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</si>
  <si>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</si>
  <si>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</si>
  <si>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</si>
  <si>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</si>
  <si>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</si>
  <si>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</si>
  <si>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</si>
  <si>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</si>
  <si>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</si>
  <si>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</si>
  <si>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</si>
  <si>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</si>
  <si>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</si>
  <si>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</si>
  <si>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</si>
  <si>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</si>
  <si>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</si>
  <si>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</si>
  <si>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</si>
  <si>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</si>
  <si>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</si>
  <si>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</si>
  <si>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</si>
  <si>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</si>
  <si>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</si>
  <si>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</si>
  <si>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</si>
  <si>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</si>
  <si>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</si>
  <si>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</si>
  <si>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</si>
  <si>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</si>
  <si>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</si>
  <si>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</si>
  <si>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</si>
  <si>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</si>
  <si>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</si>
  <si>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</si>
  <si>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</si>
  <si>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</si>
  <si>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</si>
  <si>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</si>
  <si>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</si>
  <si>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</si>
  <si>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</si>
  <si>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</si>
  <si>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</si>
  <si>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</si>
  <si>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</si>
  <si>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</si>
  <si>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</si>
  <si>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</si>
  <si>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</si>
  <si>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</si>
  <si>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</si>
  <si>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</si>
  <si>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</si>
  <si>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</si>
  <si>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</si>
  <si>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</si>
  <si>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</si>
  <si>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</si>
  <si>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</si>
  <si>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</si>
  <si>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</si>
  <si>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</si>
  <si>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</si>
  <si>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</si>
  <si>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</si>
  <si>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</si>
  <si>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</si>
  <si>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</si>
  <si>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</si>
  <si>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</si>
  <si>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</si>
  <si>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</si>
  <si>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</si>
  <si>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</si>
  <si>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</si>
  <si>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</si>
  <si>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</si>
  <si>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</si>
  <si>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</si>
  <si>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</si>
  <si>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</si>
  <si>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</si>
  <si>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</si>
  <si>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</si>
  <si>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</si>
  <si>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</si>
  <si>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</si>
  <si>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</si>
  <si>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</si>
  <si>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</si>
  <si>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</si>
  <si>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</si>
  <si>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</si>
  <si>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</si>
  <si>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</si>
  <si>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</si>
  <si>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</si>
  <si>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</si>
  <si>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</si>
  <si>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</si>
  <si>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</si>
  <si>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</si>
  <si>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</si>
  <si>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</si>
  <si>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</si>
  <si>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</si>
  <si>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</si>
  <si>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</si>
  <si>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</si>
  <si>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</si>
  <si>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</si>
  <si>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</si>
  <si>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</si>
  <si>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</si>
  <si>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</si>
  <si>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</si>
  <si>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</si>
  <si>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</si>
  <si>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</si>
  <si>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</si>
  <si>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</si>
  <si>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</si>
  <si>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</si>
  <si>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</si>
  <si>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</si>
  <si>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</si>
  <si>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</si>
  <si>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</si>
  <si>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</si>
  <si>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</si>
  <si>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</si>
  <si>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</si>
  <si>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</si>
  <si>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</si>
  <si>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</si>
  <si>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</si>
  <si>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</si>
  <si>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</si>
  <si>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</si>
  <si>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</si>
  <si>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</si>
  <si>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</si>
  <si>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</si>
  <si>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</si>
  <si>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</si>
  <si>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</si>
  <si>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</si>
  <si>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</si>
  <si>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</si>
  <si>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</si>
  <si>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</si>
  <si>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</si>
  <si>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</si>
  <si>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</si>
  <si>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</si>
  <si>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</si>
  <si>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</si>
  <si>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</si>
  <si>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</si>
  <si>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</si>
  <si>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</si>
  <si>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</si>
  <si>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</si>
  <si>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</si>
  <si>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</si>
  <si>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</si>
  <si>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</si>
  <si>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</si>
  <si>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</si>
  <si>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</si>
  <si>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</si>
  <si>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</si>
  <si>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</si>
  <si>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</si>
  <si>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</si>
  <si>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</si>
  <si>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</si>
  <si>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</si>
  <si>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</si>
  <si>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</si>
  <si>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</si>
  <si>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</si>
  <si>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</si>
  <si>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</si>
  <si>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</si>
  <si>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</si>
  <si>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</si>
  <si>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</si>
  <si>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</si>
  <si>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</si>
  <si>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</si>
  <si>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</si>
  <si>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</si>
  <si>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</si>
  <si>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</si>
  <si>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</si>
  <si>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</si>
  <si>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</si>
  <si>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</si>
  <si>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</si>
  <si>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</si>
  <si>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</si>
  <si>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</si>
  <si>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</si>
  <si>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</si>
  <si>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</si>
  <si>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</si>
  <si>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</si>
  <si>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</si>
  <si>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</si>
  <si>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</si>
  <si>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</si>
  <si>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</si>
  <si>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</si>
  <si>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</si>
  <si>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</si>
  <si>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</si>
  <si>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</si>
  <si>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</si>
  <si>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</si>
  <si>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</si>
  <si>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</si>
  <si>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</si>
  <si>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</si>
  <si>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</si>
  <si>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</si>
  <si>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</si>
  <si>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</si>
  <si>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</si>
  <si>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</si>
  <si>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</si>
  <si>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</si>
  <si>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</si>
  <si>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</si>
  <si>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</si>
  <si>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</si>
  <si>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</si>
  <si>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</si>
  <si>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</si>
  <si>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</si>
  <si>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</si>
  <si>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</si>
  <si>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</si>
  <si>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</si>
  <si>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</si>
  <si>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</si>
  <si>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</si>
  <si>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</si>
  <si>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</si>
  <si>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</si>
  <si>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</si>
  <si>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</si>
  <si>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</si>
  <si>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</si>
  <si>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</si>
  <si>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</si>
  <si>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</si>
  <si>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</si>
  <si>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</si>
  <si>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</si>
  <si>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</si>
  <si>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</si>
  <si>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</si>
  <si>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</si>
  <si>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</si>
  <si>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</si>
  <si>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</si>
  <si>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</si>
  <si>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</si>
  <si>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</si>
  <si>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</si>
  <si>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</si>
  <si>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</si>
  <si>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</si>
  <si>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</si>
  <si>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</si>
  <si>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</si>
  <si>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</si>
  <si>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</si>
  <si>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</si>
  <si>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</si>
  <si>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</si>
  <si>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</si>
  <si>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</si>
  <si>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</si>
  <si>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</si>
  <si>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</si>
  <si>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</si>
  <si>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</si>
  <si>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</si>
  <si>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</si>
  <si>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</si>
  <si>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</si>
  <si>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</si>
  <si>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</si>
  <si>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</si>
  <si>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</si>
  <si>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</si>
  <si>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</si>
  <si>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</si>
  <si>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</si>
  <si>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</si>
  <si>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</si>
  <si>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</si>
  <si>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</si>
  <si>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</si>
  <si>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</si>
  <si>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</si>
  <si>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</si>
  <si>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</si>
  <si>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</si>
  <si>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</si>
  <si>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</si>
  <si>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</si>
  <si>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</si>
  <si>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</si>
  <si>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</si>
  <si>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</si>
  <si>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</si>
  <si>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</si>
  <si>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</si>
  <si>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</si>
  <si>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</si>
  <si>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</si>
  <si>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</si>
  <si>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</si>
  <si>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</si>
  <si>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</si>
  <si>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</si>
  <si>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</si>
  <si>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</si>
  <si>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</si>
  <si>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</si>
  <si>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</si>
  <si>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</si>
  <si>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</si>
  <si>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</si>
  <si>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</si>
  <si>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</si>
  <si>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</si>
  <si>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</si>
  <si>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</si>
  <si>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</si>
  <si>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</si>
  <si>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</si>
  <si>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</si>
  <si>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</si>
  <si>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</si>
  <si>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</si>
  <si>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</si>
  <si>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</si>
  <si>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</si>
  <si>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</si>
  <si>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</si>
  <si>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</si>
  <si>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</si>
  <si>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</si>
  <si>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</si>
  <si>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</si>
  <si>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</si>
  <si>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</si>
  <si>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</si>
  <si>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</si>
  <si>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</si>
  <si>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</si>
  <si>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</si>
  <si>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</si>
  <si>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</si>
  <si>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</si>
  <si>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</si>
  <si>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</si>
  <si>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</si>
  <si>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</si>
  <si>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</si>
  <si>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</si>
  <si>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</si>
  <si>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</si>
  <si>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</si>
  <si>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</si>
  <si>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</si>
  <si>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</si>
  <si>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</si>
  <si>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</si>
  <si>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</si>
  <si>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</si>
  <si>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</si>
  <si>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</si>
  <si>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</si>
  <si>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</si>
  <si>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</si>
  <si>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</si>
  <si>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</si>
  <si>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</si>
  <si>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</si>
  <si>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</si>
  <si>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</si>
  <si>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</si>
  <si>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</si>
  <si>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</si>
  <si>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</si>
  <si>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</si>
  <si>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</si>
  <si>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</si>
  <si>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</si>
  <si>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</si>
  <si>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</si>
  <si>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</si>
  <si>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</si>
  <si>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</si>
  <si>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</si>
  <si>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</si>
  <si>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</si>
  <si>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</si>
  <si>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</si>
  <si>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</si>
  <si>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</si>
  <si>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</si>
  <si>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</si>
  <si>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</si>
  <si>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</si>
  <si>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</si>
  <si>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</si>
  <si>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</si>
  <si>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</si>
  <si>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</si>
  <si>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</si>
  <si>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</si>
  <si>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</si>
  <si>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</si>
  <si>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</si>
  <si>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</si>
  <si>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</si>
  <si>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</si>
  <si>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</si>
  <si>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</si>
  <si>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</si>
  <si>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</si>
  <si>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</si>
  <si>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</si>
  <si>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</si>
  <si>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</si>
  <si>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</si>
  <si>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</si>
  <si>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</si>
  <si>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</si>
  <si>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</si>
  <si>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</si>
  <si>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</si>
  <si>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</si>
  <si>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</si>
  <si>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</si>
  <si>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</si>
  <si>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</si>
  <si>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</si>
  <si>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</si>
  <si>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</si>
  <si>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</si>
  <si>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</si>
  <si>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</si>
  <si>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</si>
  <si>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</si>
  <si>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</si>
  <si>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</si>
  <si>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</si>
  <si>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</si>
  <si>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</si>
  <si>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</si>
  <si>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</si>
  <si>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</si>
  <si>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</si>
  <si>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</si>
  <si>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</si>
  <si>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</si>
  <si>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</si>
  <si>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</si>
  <si>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</si>
  <si>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</si>
  <si>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</si>
  <si>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</si>
  <si>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</si>
  <si>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</si>
  <si>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</si>
  <si>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</si>
  <si>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</si>
  <si>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</si>
  <si>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</si>
  <si>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</si>
  <si>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</si>
  <si>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</si>
  <si>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</si>
  <si>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</si>
  <si>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</si>
  <si>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</si>
  <si>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</si>
  <si>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</si>
  <si>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</si>
  <si>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</si>
  <si>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</si>
  <si>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</si>
  <si>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</si>
  <si>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</si>
  <si>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</si>
  <si>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</si>
  <si>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</si>
  <si>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</si>
  <si>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</si>
  <si>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</si>
  <si>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</si>
  <si>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</si>
  <si>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</si>
  <si>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</si>
  <si>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</si>
  <si>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</si>
  <si>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</si>
  <si>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</si>
  <si>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</si>
  <si>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</si>
  <si>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</si>
  <si>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</si>
  <si>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</si>
  <si>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</si>
  <si>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</si>
  <si>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</si>
  <si>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</si>
  <si>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</si>
  <si>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</si>
  <si>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</si>
  <si>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</si>
  <si>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</si>
  <si>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</si>
  <si>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</si>
  <si>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</si>
  <si>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</si>
  <si>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</si>
  <si>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</si>
  <si>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</si>
  <si>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</si>
  <si>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</si>
  <si>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</si>
  <si>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</si>
  <si>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</si>
  <si>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</si>
  <si>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</si>
  <si>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</si>
  <si>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</si>
  <si>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</si>
  <si>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</si>
  <si>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</si>
  <si>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</si>
  <si>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</si>
  <si>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</si>
  <si>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</si>
  <si>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</si>
  <si>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</si>
  <si>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</si>
  <si>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</si>
  <si>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</si>
  <si>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</si>
  <si>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</si>
  <si>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</si>
  <si>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</si>
  <si>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</si>
  <si>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</si>
  <si>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</si>
  <si>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</si>
  <si>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</si>
  <si>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</si>
  <si>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</si>
  <si>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</si>
  <si>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</si>
  <si>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</si>
  <si>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</si>
  <si>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</si>
  <si>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</si>
  <si>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</si>
  <si>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</si>
  <si>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</si>
  <si>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</si>
  <si>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</si>
  <si>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</si>
  <si>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</si>
  <si>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</si>
  <si>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</si>
  <si>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</si>
  <si>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</si>
  <si>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</si>
  <si>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</si>
  <si>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</si>
  <si>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</si>
  <si>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</si>
  <si>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</si>
  <si>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</si>
  <si>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</si>
  <si>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</si>
  <si>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</si>
  <si>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</si>
  <si>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</si>
  <si>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</si>
  <si>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</si>
  <si>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</si>
  <si>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</si>
  <si>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</si>
  <si>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</si>
  <si>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</si>
  <si>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</si>
  <si>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</si>
  <si>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</si>
  <si>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</si>
  <si>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</si>
  <si>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</si>
  <si>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</si>
  <si>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</si>
  <si>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</si>
  <si>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</si>
  <si>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</si>
  <si>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</si>
  <si>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</si>
  <si>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</si>
  <si>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</si>
  <si>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</si>
  <si>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</si>
  <si>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</si>
  <si>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</si>
  <si>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</si>
  <si>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</si>
  <si>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</si>
  <si>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</si>
  <si>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</si>
  <si>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</si>
  <si>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</si>
  <si>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</si>
  <si>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</si>
  <si>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</si>
  <si>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</si>
  <si>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</si>
  <si>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</si>
  <si>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</si>
  <si>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</si>
  <si>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</si>
  <si>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</si>
  <si>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</si>
  <si>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</si>
  <si>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</si>
  <si>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</si>
  <si>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</si>
  <si>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</si>
  <si>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</si>
  <si>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</si>
  <si>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</si>
  <si>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</si>
  <si>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</si>
  <si>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</si>
  <si>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</si>
  <si>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</si>
  <si>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</si>
  <si>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</si>
  <si>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</si>
  <si>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</si>
  <si>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</si>
  <si>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</si>
  <si>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</si>
  <si>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</si>
  <si>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</si>
  <si>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</si>
  <si>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</si>
  <si>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</si>
  <si>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</si>
  <si>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</si>
  <si>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</si>
  <si>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</si>
  <si>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</si>
  <si>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</si>
  <si>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</si>
  <si>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</si>
  <si>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</si>
  <si>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</si>
  <si>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</si>
  <si>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</si>
  <si>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</si>
  <si>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</si>
  <si>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</si>
  <si>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</si>
  <si>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</si>
  <si>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</si>
  <si>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</si>
  <si>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</si>
  <si>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</si>
  <si>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</si>
  <si>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</si>
  <si>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</si>
  <si>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</si>
  <si>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</si>
  <si>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</si>
  <si>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</si>
  <si>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</si>
  <si>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</si>
  <si>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</si>
  <si>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</si>
  <si>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</si>
  <si>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</si>
  <si>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</si>
  <si>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</si>
  <si>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</si>
  <si>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</si>
  <si>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</si>
  <si>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</si>
  <si>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</si>
  <si>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</si>
  <si>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</si>
  <si>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</si>
  <si>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</si>
  <si>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</si>
  <si>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</si>
  <si>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</si>
  <si>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</si>
  <si>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</si>
  <si>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</si>
  <si>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</si>
  <si>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</si>
  <si>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</si>
  <si>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</si>
  <si>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</si>
  <si>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</si>
  <si>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</si>
  <si>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</si>
  <si>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</si>
  <si>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</si>
  <si>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</si>
  <si>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</si>
  <si>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</si>
  <si>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</si>
  <si>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</si>
  <si>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</si>
  <si>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</si>
  <si>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</si>
  <si>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</si>
  <si>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</si>
  <si>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</si>
  <si>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</si>
  <si>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</si>
  <si>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</si>
  <si>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</si>
  <si>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</si>
  <si>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</si>
  <si>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</si>
  <si>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</si>
  <si>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</si>
  <si>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</si>
  <si>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</si>
  <si>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</si>
  <si>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</si>
  <si>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</si>
  <si>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</si>
  <si>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</si>
  <si>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</si>
  <si>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</si>
  <si>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</si>
  <si>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</si>
  <si>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</si>
  <si>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</si>
  <si>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</si>
  <si>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</si>
  <si>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</si>
  <si>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</si>
  <si>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</si>
  <si>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</si>
  <si>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</si>
  <si>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</si>
  <si>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</si>
  <si>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</si>
  <si>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</si>
  <si>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</si>
  <si>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</si>
  <si>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</si>
  <si>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</si>
  <si>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</si>
  <si>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</si>
  <si>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</si>
  <si>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</si>
  <si>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</si>
  <si>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</si>
  <si>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</si>
  <si>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</si>
  <si>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</si>
  <si>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</si>
  <si>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</si>
  <si>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</si>
  <si>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</si>
  <si>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</si>
  <si>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</si>
  <si>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</si>
  <si>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</si>
  <si>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</si>
  <si>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</si>
  <si>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</si>
  <si>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</si>
  <si>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</si>
  <si>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</si>
  <si>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</si>
  <si>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</si>
  <si>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</si>
  <si>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</si>
  <si>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</si>
  <si>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</si>
  <si>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</si>
  <si>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</si>
  <si>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</si>
  <si>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</si>
  <si>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</si>
  <si>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</si>
  <si>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</si>
  <si>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</si>
  <si>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</si>
  <si>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</si>
  <si>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</si>
  <si>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</si>
  <si>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</si>
  <si>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</si>
  <si>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</si>
  <si>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</si>
  <si>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</si>
  <si>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</si>
  <si>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</si>
  <si>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</si>
  <si>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</si>
  <si>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</si>
  <si>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</si>
  <si>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</si>
  <si>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</si>
  <si>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</si>
  <si>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</si>
  <si>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</si>
  <si>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</si>
  <si>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</si>
  <si>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</si>
  <si>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</si>
  <si>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</si>
  <si>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</si>
  <si>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</si>
  <si>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</si>
  <si>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</si>
  <si>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</si>
  <si>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</si>
  <si>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</si>
  <si>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</si>
  <si>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</si>
  <si>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</si>
  <si>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</si>
  <si>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</si>
  <si>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</si>
  <si>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</si>
  <si>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</si>
  <si>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</si>
  <si>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</si>
  <si>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</si>
  <si>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</si>
  <si>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</si>
  <si>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</si>
  <si>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</si>
  <si>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</si>
  <si>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</si>
  <si>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</si>
  <si>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</si>
  <si>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</si>
  <si>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</si>
  <si>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</si>
  <si>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</si>
  <si>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</si>
  <si>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</si>
  <si>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</si>
  <si>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</si>
  <si>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</si>
  <si>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</si>
  <si>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</si>
  <si>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</si>
  <si>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</si>
  <si>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</si>
  <si>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</si>
  <si>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</si>
  <si>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</si>
  <si>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</si>
  <si>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</si>
  <si>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</si>
  <si>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</si>
  <si>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</si>
  <si>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</si>
  <si>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</si>
  <si>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</si>
  <si>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</si>
  <si>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</si>
  <si>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</si>
  <si>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</si>
  <si>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</si>
  <si>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</si>
  <si>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</si>
  <si>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</si>
  <si>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</si>
  <si>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</si>
  <si>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</si>
  <si>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</si>
  <si>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</si>
  <si>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</si>
  <si>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</si>
  <si>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</si>
  <si>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</si>
  <si>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</si>
  <si>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</si>
  <si>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</si>
  <si>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</si>
  <si>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</si>
  <si>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</si>
  <si>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</si>
  <si>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</si>
  <si>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</si>
  <si>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</si>
  <si>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</si>
  <si>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</si>
  <si>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</si>
  <si>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</si>
  <si>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</si>
  <si>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</si>
  <si>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</si>
  <si>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</si>
  <si>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</si>
  <si>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</si>
  <si>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</si>
  <si>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</si>
  <si>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</si>
  <si>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</si>
  <si>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</si>
  <si>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</si>
  <si>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</si>
  <si>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</si>
  <si>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</si>
  <si>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</si>
  <si>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</si>
  <si>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</si>
  <si>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</si>
  <si>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</si>
  <si>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</si>
  <si>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</si>
  <si>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</si>
  <si>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</si>
  <si>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</si>
  <si>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</si>
  <si>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</si>
  <si>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</si>
  <si>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</si>
  <si>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</si>
  <si>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</si>
  <si>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</si>
  <si>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</si>
  <si>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</si>
  <si>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</si>
  <si>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</si>
  <si>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</si>
  <si>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</si>
  <si>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</si>
  <si>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</si>
  <si>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</si>
  <si>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</si>
  <si>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</si>
  <si>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</si>
  <si>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</si>
  <si>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</si>
  <si>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</si>
  <si>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</si>
  <si>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</si>
  <si>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</si>
  <si>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</si>
  <si>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</si>
  <si>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</si>
  <si>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</si>
  <si>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</si>
  <si>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</si>
  <si>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</si>
  <si>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</si>
  <si>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</si>
  <si>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</si>
  <si>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</si>
  <si>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</si>
  <si>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</si>
  <si>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</si>
  <si>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</si>
  <si>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</si>
  <si>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</si>
  <si>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</si>
  <si>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</si>
  <si>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</si>
  <si>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</si>
  <si>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</si>
  <si>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</si>
  <si>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</si>
  <si>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</si>
  <si>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</si>
  <si>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</si>
  <si>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</si>
  <si>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</si>
  <si>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</si>
  <si>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</si>
  <si>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</si>
  <si>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</si>
  <si>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</si>
  <si>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</si>
  <si>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</si>
  <si>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</si>
  <si>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</si>
  <si>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</si>
  <si>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</si>
  <si>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</si>
  <si>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</si>
  <si>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</si>
  <si>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</si>
  <si>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</si>
  <si>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</si>
  <si>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</si>
  <si>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</si>
  <si>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</si>
  <si>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</si>
  <si>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</si>
  <si>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</si>
  <si>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</si>
  <si>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</si>
  <si>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</si>
  <si>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</si>
  <si>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</si>
  <si>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</si>
  <si>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</si>
  <si>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</si>
  <si>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</si>
  <si>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</si>
  <si>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</si>
  <si>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</si>
  <si>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</si>
  <si>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</si>
  <si>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</si>
  <si>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</si>
  <si>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</si>
  <si>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</si>
  <si>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</si>
  <si>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</si>
  <si>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</si>
  <si>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</si>
  <si>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</si>
  <si>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</si>
  <si>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</si>
  <si>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</si>
  <si>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</si>
  <si>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</si>
  <si>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</si>
  <si>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</si>
  <si>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</si>
  <si>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</si>
  <si>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</si>
  <si>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</si>
  <si>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</si>
  <si>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</si>
  <si>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</si>
  <si>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</si>
  <si>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</si>
  <si>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</si>
  <si>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</si>
  <si>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</si>
  <si>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</si>
  <si>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</si>
  <si>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</si>
  <si>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</si>
  <si>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</si>
  <si>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</si>
  <si>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</si>
  <si>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</si>
  <si>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</si>
  <si>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</si>
  <si>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</si>
  <si>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</si>
  <si>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</si>
  <si>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</si>
  <si>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</si>
  <si>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</si>
  <si>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</si>
  <si>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</si>
  <si>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</si>
  <si>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</si>
  <si>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</si>
  <si>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</si>
  <si>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</si>
  <si>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</si>
  <si>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PCM-20251002-00001581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</si>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</sst>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3">
    <sortCondition ref="H1:H6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2" totalsRowShown="0" headerRowDxfId="157" dataDxfId="156" headerRowBorderDxfId="154" tableBorderDxfId="155" totalsRowBorderDxfId="153">
  <autoFilter ref="A1:CJ3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3"/>
  <sheetViews>
    <sheetView tabSelected="1"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269.71687222221954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16.095888425923476</v>
      </c>
      <c r="H3" s="90">
        <v>45916.569409722222</v>
      </c>
      <c r="I3" s="73" t="str">
        <f>IFERROR(VLOOKUP(D3,DB!A:F,6,0),"")</f>
        <v>SCECO</v>
      </c>
      <c r="J3" s="73" t="str">
        <f>IFERROR(VLOOKUP(D3,DB!A:G,7,0),"")</f>
        <v>Good</v>
      </c>
      <c r="K3" s="81" t="s">
        <v>38968</v>
      </c>
      <c r="L3" s="79" t="str">
        <f>IFERROR(VLOOKUP(D3,DB!A:I,9,0),"")</f>
        <v>Latis</v>
      </c>
    </row>
    <row r="4" spans="1:12" ht="15" customHeight="1">
      <c r="A4" s="76" t="s">
        <v>38969</v>
      </c>
      <c r="B4" s="73" t="str">
        <f>IFERROR(VLOOKUP(D4,DB!A:K,11,0),"")</f>
        <v>R1</v>
      </c>
      <c r="C4" s="64">
        <v>1</v>
      </c>
      <c r="D4" s="93" t="s">
        <v>9796</v>
      </c>
      <c r="E4" s="65" t="s">
        <v>38964</v>
      </c>
      <c r="F4" s="66">
        <v>45932.662280092591</v>
      </c>
      <c r="G4" s="67">
        <f ca="1">IFERROR(NOW()-F4,"")</f>
        <v>3.0180555550032295E-3</v>
      </c>
      <c r="H4" s="68">
        <v>45932.656724537039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45932.665298148146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45932.665298148146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45932.665298148146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45932.665298148146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45932.665298148146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45932.665298148146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45932.665298148146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45932.665298148146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45932.665298148146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45932.665298148146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45932.665298148146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45932.665298148146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45932.665298148146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45932.665298148146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45932.665298148146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45932.665298148146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45932.665298148146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45932.665298148146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45932.665298148146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45932.665298148146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45932.665298148146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45932.665298148146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45932.665298148146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45932.665298148146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45932.665298148146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45932.665298148146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45932.665298148146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45932.665298148146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45932.665298148146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45932.665298148146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45932.665298148146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45932.665298148146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45932.665298148146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45932.665298148146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45932.665298148146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45932.665298148146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45932.665298148146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45932.665298148146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45932.665298148146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45932.665298148146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45932.665298148146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45932.665298148146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45932.665298148146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45932.665298148146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45932.665298148146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45932.665298148146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45932.665298148146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45932.665298148146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45932.665298148146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45932.665298148146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45932.665298148146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45932.665298148146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45932.665298148146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45932.665298148146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45932.665298148146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45932.665298148146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45932.665298148146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45932.665298148146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45932.665298148146</v>
      </c>
      <c r="H63" s="68"/>
      <c r="I63" s="73" t="str">
        <f>IFERROR(VLOOKUP(D63,DB!A:F,6,0),"")</f>
        <v/>
      </c>
      <c r="J63" s="73" t="str">
        <f>IFERROR(VLOOKUP(D63,DB!A:G,7,0),"")</f>
        <v/>
      </c>
      <c r="K63" s="69"/>
      <c r="L63" s="70" t="str">
        <f>IFERROR(VLOOKUP(D63,DB!A:I,9,0),"")</f>
        <v/>
      </c>
    </row>
  </sheetData>
  <customSheetViews>
    <customSheetView guid="{F6042A99-DD27-4453-835D-0834D95730CC}" filter="1" showAutoFilter="1">
      <pageMargins left="0" right="0" top="0" bottom="0" header="0" footer="0"/>
      <autoFilter ref="B1:M1" xr:uid="{112B5CF1-A775-4FE6-8C18-C874B64999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241.01351574073487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125.93821481481427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107.6654601851842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9.4397310185158858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25138</v>
      </c>
      <c r="E7" s="131" t="s">
        <v>38964</v>
      </c>
      <c r="F7" s="132"/>
      <c r="G7" s="133">
        <f ca="1">IFERROR(NOW()-F7,"-")</f>
        <v>45932.665298148146</v>
      </c>
      <c r="H7" s="132">
        <v>45932.6090625</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45932.665298148146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45932.665298148146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45932.665298148146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45932.665298148146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45932.665298148146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45932.665298148146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45932.665298148146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45932.665298148146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45932.665298148146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45932.665298148146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45932.665298148146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45932.665298148146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45932.665298148146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45932.665298148146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45932.665298148146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45932.665298148146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45932.665298148146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45932.665298148146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45932.665298148146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45932.665298148146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45932.665298148146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45932.665298148146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45932.665298148146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45932.665298148146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45932.665298148146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45932.665298148146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45932.665298148146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45932.665298148146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45932.665298148146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45932.665298148146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45932.665298148146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45932.665298148146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45932.665298148146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45932.665298148146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45932.665298148146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45932.665298148146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45932.665298148146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45932.665298148146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45932.665298148146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45932.665298148146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45932.665298148146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45932.665298148146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45932.665298148146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45932.665298148146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45932.665298148146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45932.665298148146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45932.665298148146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45932.665298148146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45932.665298148146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45932.665298148146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45932.665298148146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45932.665298148146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45932.665298148146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45932.665298148146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45932.665298148146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45932.665298148146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45932.665298148146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45932.665298148146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45932.665298148146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45932.665298148146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45932.665298148146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45932.665298148146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45932.665298148146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45932.665298148146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45932.665298148146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45932.665298148146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45932.665298148146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45932.665298148146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45932.665298148146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45932.665298148146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45932.665298148146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45932.665298148146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45932.665298148146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45932.665298148146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45932.665298148146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45932.665298148146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45932.665298148146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45932.665298148146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45932.665298148146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45932.665298148146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45932.665298148146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45932.665298148146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45932.665298148146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45932.665298148146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45932.665298148146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45932.665298148146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45932.665298148146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45932.665298148146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45932.665298148146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45932.665298148146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45932.665298148146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45932.665298148146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45932.665298148146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45932.665298148146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45932.665298148146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45932.665298148146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45932.665298148146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45932.665298148146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45932.665298148146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45932.665298148146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45932.665298148146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45932.665298148146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45932.665298148146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45932.665298148146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45932.665298148146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45932.665298148146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45932.665298148146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45932.665298148146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45932.665298148146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45932.665298148146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45932.665298148146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45932.665298148146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45932.665298148146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45932.665298148146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45932.665298148146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45932.665298148146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45932.665298148146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45932.665298148146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45932.665298148146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45932.665298148146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45932.665298148146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45932.665298148146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45932.665298148146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45932.665298148146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45932.665298148146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45932.665298148146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45932.665298148146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45932.665298148146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45932.665298148146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45932.665298148146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45932.665298148146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45932.665298148146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45932.665298148146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45932.665298148146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45932.665298148146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45932.665298148146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45932.665298148146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45932.665298148146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45932.665298148146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45932.665298148146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45932.665298148146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45932.665298148146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45932.665298148146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45932.665298148146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45932.665298148146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45932.665298148146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45932.665298148146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45932.665298148146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45932.665298148146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45932.665298148146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45932.665298148146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45932.665298148146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45932.665298148146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45932.665298148146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45932.665298148146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45932.665298148146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45932.665298148146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45932.665298148146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45932.665298148146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45932.665298148146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45932.665298148146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45932.665298148146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45932.665298148146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45932.665298148146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45932.665298148146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45932.665298148146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45932.665298148146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45932.665298148146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45932.665298148146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45932.665298148146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45932.665298148146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45932.665298148146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45932.665298148146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45932.665298148146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45932.665298148146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45932.665298148146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45932.665298148146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45932.665298148146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45932.665298148146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45932.665298148146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45932.665298148146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45932.665298148146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45932.665298148146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45932.665298148146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45932.665298148146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45932.665298148146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45932.665298148146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45932.665298148146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45932.665298148146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45932.665298148146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45932.665298148146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45932.665298148146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45932.665298148146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45932.665298148146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45932.665298148146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45932.665298148146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45932.665298148146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45932.665298148146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45932.665298148146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45932.665298148146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45932.665298148146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45932.665298148146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45932.665298148146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45932.665298148146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45932.665298148146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45932.665298148146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45932.665298148146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45932.665298148146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45932.665298148146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45932.665298148146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45932.665298148146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45932.665298148146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45932.665298148146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45932.665298148146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45932.665298148146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45932.665298148146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45932.665298148146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45932.665298148146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45932.665298148146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45932.665298148146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45932.665298148146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45932.665298148146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45932.665298148146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45932.665298148146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45932.665298148146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45932.665298148146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45932.665298148146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45932.665298148146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45932.665298148146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45932.665298148146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45932.665298148146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45932.665298148146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45932.665298148146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45932.665298148146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45932.665298148146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45932.665298148146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45932.665298148146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45932.665298148146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45932.665298148146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45932.665298148146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45932.665298148146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45932.665298148146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45932.665298148146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45932.665298148146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45932.665298148146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45932.665298148146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45932.665298148146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45932.665298148146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45932.665298148146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45932.665298148146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45932.665298148146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45932.665298148146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45932.665298148146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45932.665298148146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45932.665298148146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45932.665298148146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45932.665298148146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45932.665298148146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45932.665298148146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45932.665298148146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45932.665298148146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45932.665298148146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45932.665298148146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45932.665298148146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45932.665298148146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45932.665298148146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45932.665298148146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45932.665298148146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45932.665298148146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45932.665298148146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45932.665298148146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45932.665298148146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45932.665298148146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45932.665298148146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45932.665298148146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45932.665298148146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45932.665298148146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45932.665298148146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45932.665298148146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45932.665298148146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45932.665298148146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45932.665298148146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45932.665298148146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45932.665298148146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45932.665298148146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45932.665298148146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45932.665298148146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45932.665298148146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45932.665298148146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45932.665298148146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45932.665298148146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45932.665298148146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45932.665298148146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45932.665298148146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45932.665298148146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45932.665298148146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45932.665298148146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45932.665298148146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45932.665298148146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45932.665298148146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45932.665298148146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45932.665298148146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45932.665298148146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45932.665298148146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45932.665298148146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45932.665298148146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45932.665298148146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45932.665298148146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45932.665298148146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45932.665298148146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45932.665298148146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45932.665298148146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45932.665298148146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45932.665298148146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45932.665298148146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45932.665298148146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45932.665298148146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45932.665298148146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45932.665298148146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45932.665298148146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45932.665298148146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45932.665298148146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45932.665298148146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45932.665298148146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45932.665298148146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45932.665298148146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45932.665298148146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45932.665298148146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45932.665298148146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45932.665298148146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45932.665298148146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45932.665298148146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45932.665298148146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45932.665298148146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45932.665298148146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45932.665298148146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45932.665298148146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45932.665298148146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45932.665298148146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45932.665298148146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45932.665298148146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45932.665298148146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45932.665298148146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45932.665298148146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45932.665298148146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sheetData>
  <dataValidations count="2">
    <dataValidation allowBlank="1" showInputMessage="1" showErrorMessage="1" sqref="E1" xr:uid="{4D935161-CDD3-4592-B877-3FB59C99E142}"/>
    <dataValidation type="list" allowBlank="1" showInputMessage="1" showErrorMessage="1" sqref="E3:E3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45932.665298148146</v>
      </c>
      <c r="H2" s="22"/>
      <c r="I2" s="19" t="str">
        <f>IFERROR(VLOOKUP(D2,DB!A:F,6,0),"")</f>
        <v/>
      </c>
      <c r="J2" s="18" t="str">
        <f>IFERROR(VLOOKUP(D2,DB!A:G,7,0),"")</f>
        <v/>
      </c>
      <c r="K2" s="50"/>
      <c r="L2" s="23" t="str">
        <f>IFERROR(VLOOKUP(D2,DB!A:I,9,0),"")</f>
        <v/>
      </c>
    </row>
    <row r="3" spans="1:13" ht="15" customHeight="1">
      <c r="A3" s="19"/>
      <c r="B3" s="75" t="str">
        <f>IFERROR(VLOOKUP(D3,DB!A:K,11,0),"")</f>
        <v>R3</v>
      </c>
      <c r="C3" s="18"/>
      <c r="D3" s="18" t="s">
        <v>16362</v>
      </c>
      <c r="E3" s="18"/>
      <c r="F3" s="20"/>
      <c r="G3" s="21">
        <f t="shared" ca="1" si="0"/>
        <v>45932.665298148146</v>
      </c>
      <c r="H3" s="22"/>
      <c r="I3" s="19" t="str">
        <f>IFERROR(VLOOKUP(D3,DB!A:F,6,0),"")</f>
        <v>SCECO+STB</v>
      </c>
      <c r="J3" s="18" t="str">
        <f>IFERROR(VLOOKUP(D3,DB!A:G,7,0),"")</f>
        <v>Good</v>
      </c>
      <c r="K3" s="50"/>
      <c r="L3" s="23" t="str">
        <f>IFERROR(VLOOKUP(D3,DB!A:I,9,0),"")</f>
        <v>Latis</v>
      </c>
    </row>
    <row r="4" spans="1:13" ht="15" customHeight="1">
      <c r="A4" s="19"/>
      <c r="B4" s="75" t="str">
        <f>IFERROR(VLOOKUP(D4,DB!A:K,11,0),"")</f>
        <v/>
      </c>
      <c r="C4" s="18"/>
      <c r="D4" s="75"/>
      <c r="E4" s="18"/>
      <c r="F4" s="20"/>
      <c r="G4" s="21">
        <f t="shared" ca="1" si="0"/>
        <v>45932.665298148146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45932.665298148146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45932.665298148146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45932.665298148146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45932.665298148146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45932.665298148146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45932.665298148146</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45932.665298148146</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45932.665298148146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45932.665298148146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45932.665298148146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45932.665298148146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45932.665298148146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45932.665298148146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45932.665298148146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45932.665298148146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45932.665298148146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45932.665298148146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45932.665298148146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45932.665298148146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45932.665298148146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45932.665298148146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45932.665298148146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45932.665298148146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45932.665298148146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45932.665298148146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45932.665298148146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45932.665298148146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45932.665298148146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45932.665298148146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45932.665298148146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45932.665298148146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45932.665298148146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45932.665298148146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45932.665298148146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45932.665298148146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45932.665298148146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45932.665298148146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45932.665298148146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45932.665298148146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45932.665298148146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45932.665298148146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45932.665298148146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45932.665298148146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45932.665298148146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45932.665298148146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45932.665298148146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45932.665298148146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45932.665298148146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45932.665298148146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45932.665298148146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45932.665298148146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45932.665298148146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45932.665298148146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45932.665298148146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45932.665298148146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45932.665298148146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45932.665298148146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45932.665298148146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45932.665298148146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45932.665298148146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45932.665298148146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45932.665298148146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45932.665298148146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45932.665298148146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45932.665298148146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45932.665298148146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45932.665298148146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45932.665298148146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45932.665298148146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45932.665298148146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45932.665298148146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45932.665298148146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45932.665298148146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45932.665298148146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45932.665298148146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45932.665298148146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45932.665298148146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45932.665298148146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45932.665298148146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45932.665298148146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45932.665298148146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45932.665298148146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45932.665298148146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45932.665298148146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45932.665298148146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45932.665298148146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45932.665298148146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45932.665298148146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45932.665298148146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45932.665298148146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45932.665298148146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45932.665298148146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45932.665298148146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45932.665298148146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45932.665298148146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45932.665298148146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45932.665298148146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45932.665298148146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45932.665298148146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45932.665298148146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45932.665298148146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45932.665298148146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45932.665298148146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45932.665298148146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45932.665298148146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45932.665298148146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45932.665298148146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45932.665298148146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45932.665298148146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45932.665298148146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45932.665298148146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45932.665298148146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45932.665298148146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45932.665298148146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45932.665298148146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45932.665298148146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45932.665298148146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45932.665298148146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45932.665298148146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45932.665298148146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45932.665298148146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45932.665298148146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45932.665298148146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45932.665298148146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45932.665298148146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45932.665298148146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45932.665298148146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45932.665298148146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45932.665298148146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45932.665298148146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45932.665298148146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45932.665298148146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45932.665298148146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45932.665298148146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45932.665298148146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45932.665298148146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45932.665298148146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45932.665298148146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45932.665298148146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45932.665298148146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45932.665298148146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45932.665298148146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45932.665298148146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45932.665298148146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45932.665298148146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45932.665298148146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45932.665298148146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45932.665298148146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45932.665298148146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45932.665298148146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45932.665298148146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45932.665298148146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45932.665298148146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45932.665298148146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45932.665298148146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45932.665298148146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45932.665298148146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45932.665298148146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45932.665298148146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45932.665298148146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45932.665298148146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45932.665298148146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45932.665298148146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45932.665298148146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45932.665298148146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45932.665298148146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45932.665298148146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45932.665298148146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45932.665298148146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45932.665298148146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45932.665298148146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45932.665298148146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45932.665298148146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45932.665298148146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45932.665298148146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45932.665298148146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45932.665298148146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45932.665298148146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45932.665298148146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45932.665298148146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45932.665298148146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45932.665298148146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45932.665298148146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45932.665298148146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45932.665298148146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45932.665298148146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45932.665298148146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45932.665298148146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45932.665298148146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45932.665298148146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45932.665298148146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45932.665298148146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45932.665298148146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45932.665298148146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45932.665298148146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45932.665298148146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45932.665298148146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45932.665298148146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45932.665298148146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45932.665298148146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45932.665298148146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45932.665298148146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45932.665298148146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45932.665298148146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45932.665298148146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45932.665298148146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45932.665298148146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45932.665298148146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45932.665298148146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45932.665298148146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45932.665298148146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45932.665298148146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45932.665298148146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45932.665298148146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45932.665298148146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45932.665298148146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45932.665298148146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45932.665298148146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45932.665298148146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45932.665298148146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45932.665298148146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45932.665298148146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45932.665298148146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45932.665298148146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45932.665298148146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45932.665298148146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45932.665298148146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45932.665298148146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45932.665298148146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45932.665298148146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45932.665298148146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45932.665298148146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45932.665298148146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45932.665298148146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45932.665298148146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45932.665298148146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45932.665298148146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45932.665298148146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45932.665298148146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45932.665298148146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45932.665298148146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45932.665298148146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45932.665298148146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45932.665298148146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45932.665298148146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45932.665298148146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45932.665298148146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45932.665298148146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45932.665298148146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45932.665298148146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45932.665298148146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45932.665298148146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45932.665298148146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45932.665298148146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45932.665298148146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45932.665298148146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45932.665298148146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45932.665298148146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45932.665298148146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45932.665298148146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45932.665298148146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45932.665298148146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45932.665298148146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45932.665298148146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45932.665298148146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45932.665298148146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45932.665298148146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45932.665298148146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45932.665298148146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45932.665298148146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45932.665298148146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45932.665298148146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45932.665298148146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45932.665298148146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45932.665298148146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45932.665298148146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45932.665298148146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45932.665298148146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45932.665298148146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45932.665298148146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45932.665298148146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45932.665298148146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45932.665298148146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45932.665298148146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45932.665298148146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45932.665298148146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45932.665298148146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45932.665298148146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45932.665298148146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45932.665298148146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45932.665298148146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45932.665298148146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45932.665298148146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45932.665298148146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45932.665298148146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45932.665298148146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45932.665298148146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45932.665298148146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45932.665298148146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45932.665298148146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45932.665298148146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45932.665298148146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45932.665298148146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45932.665298148146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45932.665298148146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45932.665298148146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45932.665298148146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45932.665298148146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45932.665298148146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45932.665298148146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45932.665298148146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45932.665298148146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45932.665298148146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45932.665298148146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45932.665298148146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45932.665298148146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45932.665298148146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45932.665298148146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45932.665298148146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45932.665298148146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45932.665298148146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45932.665298148146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45932.665298148146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45932.665298148146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45932.665298148146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45932.665298148146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45932.665298148146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45932.665298148146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45932.665298148146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45932.665298148146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45932.665298148146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45932.665298148146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45932.665298148146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45932.665298148146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45932.665298148146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45932.665298148146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45932.665298148146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45932.665298148146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45932.665298148146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45932.665298148146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45932.665298148146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45932.665298148146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45932.665298148146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45932.665298148146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45932.665298148146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45932.665298148146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45932.665298148146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45932.665298148146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45932.665298148146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45932.665298148146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45932.665298148146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45932.665298148146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45932.665298148146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45932.665298148146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45932.665298148146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45932.665298148146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45932.665298148146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45932.665298148146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45932.665298148146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45932.665298148146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45932.665298148146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45932.665298148146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45932.665298148146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45932.665298148146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45932.665298148146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45932.665298148146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45932.665298148146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45932.665298148146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45932.665298148146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45932.665298148146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45932.665298148146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45932.665298148146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45932.665298148146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45932.665298148146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45932.665298148146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45932.665298148146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45932.665298148146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45932.665298148146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45932.665298148146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45932.665298148146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45932.665298148146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45932.665298148146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45932.665298148146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45932.665298148146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45932.665298148146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45932.665298148146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45932.665298148146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45932.665298148146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45932.665298148146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45932.665298148146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45932.665298148146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45932.665298148146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45932.665298148146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45932.665298148146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45932.665298148146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45932.665298148146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45932.665298148146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45932.665298148146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45932.665298148146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45932.665298148146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45932.665298148146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45932.665298148146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45932.665298148146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45932.665298148146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45932.665298148146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45932.665298148146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45932.665298148146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45932.665298148146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45932.665298148146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45932.665298148146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45932.665298148146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45932.665298148146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45932.665298148146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45932.665298148146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45932.665298148146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45932.665298148146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45932.665298148146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45932.665298148146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45932.665298148146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45932.665298148146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45932.665298148146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45932.665298148146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45932.665298148146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45932.665298148146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45932.665298148146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45932.665298148146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45932.665298148146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45932.665298148146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45932.665298148146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45932.665298148146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45932.665298148146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45932.665298148146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45932.665298148146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45932.665298148146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45932.665298148146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45932.665298148146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45932.665298148146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45932.665298148146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45932.665298148146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45932.665298148146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45932.665298148146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45932.665298148146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45932.665298148146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45932.665298148146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45932.665298148146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45932.665298148146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45932.665298148146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45932.665298148146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45932.665298148146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45932.665298148146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45932.665298148146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45932.665298148146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45932.665298148146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45932.665298148146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45932.665298148146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45932.665298148146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45932.665298148146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45932.665298148146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45932.665298148146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45932.665298148146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45932.665298148146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45932.665298148146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45932.665298148146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45932.665298148146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45932.665298148146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45932.665298148146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45932.665298148146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45932.665298148146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45932.665298148146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45932.665298148146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45932.665298148146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45932.665298148146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45932.665298148146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45932.665298148146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45932.665298148146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45932.665298148146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45932.665298148146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45932.665298148146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45932.665298148146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45932.665298148146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45932.665298148146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45932.665298148146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45932.665298148146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45932.665298148146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45932.665298148146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45932.665298148146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45932.665298148146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45932.665298148146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45932.665298148146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45932.665298148146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45932.665298148146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45932.665298148146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45932.665298148146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45932.665298148146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45932.665298148146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45932.665298148146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45932.665298148146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45932.665298148146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45932.665298148146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45932.665298148146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45932.665298148146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45932.665298148146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45932.665298148146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45932.665298148146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45932.665298148146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45932.665298148146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45932.665298148146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45932.665298148146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45932.665298148146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45932.665298148146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45932.665298148146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45932.665298148146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45932.665298148146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45932.665298148146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45932.665298148146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45932.665298148146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45932.665298148146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45932.665298148146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45932.665298148146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45932.665298148146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45932.665298148146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45932.665298148146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45932.665298148146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45932.665298148146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45932.665298148146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45932.665298148146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45932.665298148146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45932.665298148146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45932.665298148146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45932.665298148146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45932.665298148146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45932.665298148146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45932.665298148146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45932.665298148146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45932.665298148146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45932.665298148146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45932.665298148146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45932.665298148146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45932.665298148146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45932.665298148146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45932.665298148146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45932.665298148146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45932.665298148146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45932.665298148146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45932.665298148146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45932.665298148146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45932.665298148146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45932.665298148146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45932.665298148146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45932.665298148146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45932.665298148146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45932.665298148146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45932.665298148146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45932.665298148146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45932.665298148146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45932.665298148146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45932.665298148146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45932.665298148146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45932.665298148146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45932.665298148146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45932.665298148146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45932.665298148146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45932.665298148146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45932.665298148146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45932.665298148146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45932.665298148146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45932.665298148146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45932.665298148146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45932.665298148146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45932.665298148146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45932.665298148146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45932.665298148146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45932.665298148146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45932.665298148146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45932.665298148146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45932.665298148146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45932.665298148146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45932.665298148146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45932.665298148146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45932.665298148146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45932.665298148146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45932.665298148146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45932.665298148146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45932.665298148146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45932.665298148146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45932.665298148146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45932.665298148146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45932.665298148146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45932.665298148146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45932.665298148146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45932.665298148146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45932.665298148146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45932.665298148146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45932.665298148146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45932.665298148146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45932.665298148146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45932.665298148146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45932.665298148146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45932.665298148146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45932.665298148146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45932.665298148146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45932.665298148146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45932.665298148146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45932.665298148146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45932.665298148146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45932.665298148146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45932.665298148146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45932.665298148146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45932.665298148146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45932.665298148146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45932.665298148146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45932.665298148146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45932.665298148146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45932.665298148146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45932.665298148146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45932.665298148146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45932.665298148146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45932.665298148146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45932.665298148146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45932.665298148146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45932.665298148146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45932.665298148146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45932.665298148146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45932.665298148146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45932.665298148146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45932.665298148146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45932.665298148146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45932.665298148146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45932.665298148146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45932.665298148146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45932.665298148146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45932.665298148146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45932.665298148146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45932.665298148146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45932.665298148146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45932.665298148146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45932.665298148146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45932.665298148146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45932.665298148146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45932.665298148146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45932.665298148146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45932.665298148146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45932.665298148146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45932.665298148146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45932.665298148146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45932.665298148146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45932.665298148146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45932.665298148146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45932.665298148146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45932.665298148146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45932.665298148146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45932.665298148146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45932.665298148146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45932.665298148146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45932.665298148146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45932.665298148146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45932.665298148146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45932.665298148146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45932.665298148146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45932.665298148146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45932.665298148146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45932.665298148146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45932.665298148146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45932.665298148146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45932.665298148146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45932.665298148146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45932.665298148146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45932.665298148146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45932.665298148146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45932.665298148146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45932.665298148146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45932.665298148146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45932.665298148146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45932.665298148146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45932.665298148146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45932.665298148146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45932.665298148146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45932.665298148146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45932.665298148146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45932.665298148146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45932.665298148146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45932.665298148146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45932.665298148146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45932.665298148146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45932.665298148146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45932.665298148146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45932.665298148146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45932.665298148146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45932.665298148146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45932.665298148146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45932.665298148146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45932.665298148146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45932.665298148146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45932.665298148146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45932.665298148146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45932.665298148146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45932.665298148146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45932.665298148146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45932.665298148146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45932.665298148146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45932.665298148146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45932.665298148146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45932.665298148146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45932.665298148146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45932.665298148146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45932.665298148146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45932.665298148146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45932.665298148146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45932.665298148146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45932.665298148146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45932.665298148146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45932.665298148146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45932.665298148146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45932.665298148146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45932.665298148146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45932.665298148146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45932.665298148146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45932.665298148146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45932.665298148146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45932.665298148146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45932.665298148146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45932.665298148146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45932.665298148146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45932.665298148146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45932.665298148146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45932.665298148146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45932.665298148146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45932.665298148146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45932.665298148146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45932.665298148146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45932.665298148146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45932.665298148146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45932.665298148146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45932.665298148146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45932.665298148146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45932.665298148146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45932.665298148146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45932.665298148146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45932.665298148146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45932.665298148146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45932.665298148146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45932.665298148146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45932.665298148146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45932.665298148146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45932.665298148146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45932.665298148146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45932.665298148146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45932.665298148146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45932.665298148146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45932.665298148146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45932.665298148146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45932.665298148146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45932.665298148146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45932.665298148146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45932.665298148146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45932.665298148146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45932.665298148146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45932.665298148146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45932.665298148146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45932.665298148146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45932.665298148146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45932.665298148146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45932.665298148146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45932.665298148146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45932.665298148146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45932.665298148146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45932.665298148146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45932.665298148146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45932.665298148146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45932.665298148146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45932.665298148146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45932.665298148146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45932.665298148146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45932.665298148146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45932.665298148146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45932.665298148146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45932.665298148146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45932.665298148146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45932.665298148146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45932.665298148146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45932.665298148146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45932.665298148146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45932.665298148146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45932.665298148146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45932.665298148146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45932.665298148146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45932.665298148146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45932.665298148146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45932.665298148146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45932.665298148146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45932.665298148146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45932.665298148146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45932.665298148146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45932.665298148146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45932.665298148146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45932.665298148146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45932.665298148146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45932.665298148146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45932.665298148146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45932.665298148146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45932.665298148146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45932.665298148146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45932.665298148146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45932.665298148146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45932.665298148146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45932.665298148146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45932.665298148146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45932.665298148146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45932.665298148146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45932.665298148146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45932.665298148146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45932.665298148146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45932.665298148146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45932.665298148146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45932.665298148146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45932.665298148146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45932.665298148146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45932.665298148146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45932.665298148146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45932.665298148146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45932.665298148146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45932.665298148146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45932.665298148146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45932.665298148146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45932.665298148146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45932.665298148146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45932.665298148146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45932.665298148146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45932.665298148146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45932.665298148146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45932.665298148146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45932.665298148146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45932.665298148146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45932.665298148146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45932.665298148146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45932.665298148146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45932.665298148146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45932.665298148146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45932.665298148146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45932.665298148146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45932.665298148146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45932.665298148146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45932.665298148146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45932.665298148146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45932.665298148146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45932.665298148146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45932.665298148146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45932.665298148146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45932.665298148146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45932.665298148146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45932.665298148146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45932.665298148146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45932.665298148146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45932.665298148146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45932.665298148146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45932.665298148146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45932.665298148146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45932.665298148146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45932.665298148146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45932.665298148146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45932.665298148146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45932.665298148146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45932.665298148146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45932.665298148146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45932.665298148146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45932.665298148146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45932.665298148146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45932.665298148146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45932.665298148146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45932.665298148146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45932.665298148146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45932.665298148146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45932.665298148146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45932.665298148146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45932.665298148146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45932.665298148146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45932.665298148146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45932.665298148146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45932.665298148146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45932.665298148146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45932.665298148146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45932.665298148146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45932.665298148146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45932.665298148146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45932.665298148146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45932.665298148146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45932.665298148146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45932.665298148146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45932.665298148146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45932.665298148146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45932.665298148146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45932.665298148146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45932.665298148146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45932.665298148146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45932.665298148146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45932.665298148146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45932.665298148146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45932.665298148146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45932.665298148146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45932.665298148146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45932.665298148146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45932.665298148146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45932.665298148146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45932.665298148146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45932.665298148146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45932.665298148146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45932.665298148146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45932.665298148146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45932.665298148146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45932.665298148146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45932.665298148146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45932.665298148146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45932.665298148146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45932.665298148146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45932.665298148146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45932.665298148146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45932.665298148146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45932.665298148146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45932.665298148146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45932.665298148146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45932.665298148146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45932.665298148146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45932.665298148146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45932.665298148146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45932.665298148146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45932.665298148146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45932.665298148146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45932.665298148146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45932.665298148146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45932.665298148146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45932.665298148146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45932.665298148146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45932.665298148146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45932.665298148146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45932.665298148146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45932.665298148146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45932.665298148146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45932.665298148146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45932.665298148146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45932.665298148146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45932.665298148146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45932.665298148146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45932.665298148146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45932.665298148146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45932.665298148146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45932.665298148146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45932.665298148146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45932.665298148146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45932.665298148146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45932.665298148146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45932.665298148146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45932.665298148146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45932.665298148146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45932.665298148146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45932.665298148146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45932.665298148146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45932.665298148146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45932.665298148146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45932.665298148146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45932.665298148146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45932.665298148146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45932.665298148146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45932.665298148146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45932.665298148146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45932.665298148146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45932.665298148146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45932.665298148146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45932.665298148146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45932.665298148146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45932.665298148146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45932.665298148146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45932.665298148146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45932.665298148146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45932.665298148146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45932.665298148146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45932.665298148146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45932.665298148146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45932.665298148146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45932.665298148146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45932.665298148146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45932.665298148146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45932.665298148146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45932.665298148146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45932.665298148146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45932.665298148146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45932.665298148146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45932.665298148146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45932.665298148146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45932.665298148146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45932.665298148146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45932.665298148146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45932.665298148146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45932.665298148146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45932.665298148146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45932.665298148146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45932.665298148146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45932.665298148146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45932.665298148146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45932.665298148146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45932.665298148146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45932.665298148146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45932.665298148146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45932.665298148146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45932.665298148146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45932.665298148146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45932.665298148146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45932.665298148146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45932.665298148146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45932.665298148146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45932.665298148146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45932.665298148146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45932.665298148146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45932.665298148146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45932.665298148146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45932.665298148146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45932.665298148146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45932.665298148146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45932.665298148146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45932.665298148146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45932.665298148146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45932.665298148146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45932.665298148146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45932.665298148146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45932.665298148146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45932.665298148146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45932.665298148146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45932.665298148146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45932.665298148146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45932.665298148146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45932.665298148146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45932.665298148146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45932.665298148146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45932.665298148146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45932.665298148146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45932.665298148146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45932.665298148146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45932.665298148146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45932.665298148146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45932.665298148146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45932.665298148146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45932.665298148146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45932.665298148146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45932.665298148146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45932.665298148146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45932.665298148146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45932.665298148146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45932.665298148146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45932.665298148146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45932.665298148146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45932.665298148146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45932.665298148146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45932.665298148146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45932.665298148146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45932.665298148146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45932.665298148146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45932.665298148146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45932.665298148146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45932.665298148146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45932.665298148146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45932.665298148146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45932.665298148146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45932.665298148146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45932.665298148146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45932.665298148146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45932.665298148146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45932.665298148146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45932.665298148146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45932.665298148146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45932.665298148146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45932.665298148146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45932.665298148146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45932.665298148146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45932.665298148146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45932.665298148146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45932.665298148146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45932.665298148146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45932.665298148146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45932.665298148146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45932.665298148146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45932.665298148146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45932.665298148146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45932.665298148146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45932.665298148146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45932.665298148146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45932.665298148146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45932.665298148146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45932.665298148146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45932.665298148146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45932.665298148146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45932.665298148146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45932.665298148146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45932.665298148146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45932.665298148146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45932.665298148146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45932.665298148146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45932.665298148146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45932.665298148146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45932.665298148146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45932.665298148146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45932.665298148146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45932.665298148146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45932.665298148146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45932.665298148146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45932.665298148146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45932.665298148146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45932.665298148146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45932.665298148146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45932.665298148146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45932.665298148146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45932.665298148146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45932.665298148146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45932.665298148146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45932.665298148146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45932.665298148146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45932.665298148146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45932.665298148146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45932.665298148146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45932.665298148146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45932.665298148146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45932.665298148146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45932.665298148146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45932.665298148146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45932.665298148146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45932.665298148146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45932.665298148146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45932.665298148146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45932.665298148146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45932.665298148146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45932.665298148146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45932.665298148146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45932.665298148146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45932.665298148146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45932.665298148146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45932.665298148146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45932.665298148146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45932.665298148146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45932.665298148146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45932.665298148146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45932.665298148146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45932.665298148146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45932.665298148146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45932.665298148146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45932.665298148146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45932.665298148146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45932.665298148146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45932.665298148146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45932.665298148146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45932.665298148146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45932.665298148146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45932.665298148146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45932.665298148146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45932.665298148146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45932.665298148146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45932.665298148146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45932.665298148146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45932.665298148146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45932.665298148146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45932.665298148146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45932.665298148146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45932.665298148146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45932.665298148146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45932.665298148146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45932.665298148146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45932.665298148146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45932.665298148146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45932.665298148146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45932.665298148146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45932.665298148146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45932.665298148146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45932.665298148146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45932.665298148146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45932.665298148146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45932.665298148146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45932.665298148146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45932.665298148146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45932.665298148146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45932.665298148146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45932.665298148146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45932.665298148146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45932.665298148146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45932.665298148146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45932.665298148146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45932.665298148146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45932.665298148146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45932.665298148146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45932.665298148146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45932.665298148146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45932.665298148146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45932.665298148146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45932.665298148146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45932.665298148146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45932.665298148146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45932.665298148146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45932.665298148146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45932.665298148146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45932.665298148146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45932.665298148146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45932.665298148146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45932.665298148146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45932.665298148146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45932.665298148146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45932.665298148146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45932.665298148146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45932.665298148146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45932.665298148146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45932.665298148146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45932.665298148146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45932.665298148146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45932.665298148146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45932.665298148146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45932.665298148146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45932.665298148146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45932.665298148146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45932.665298148146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45932.665298148146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45932.665298148146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45932.665298148146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45932.665298148146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45932.665298148146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45932.665298148146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45932.665298148146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45932.665298148146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45932.665298148146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45932.665298148146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45932.665298148146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45932.665298148146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45932.665298148146</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229.18458055554947</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1.7750203703690204</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45932.665298148146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45932.665298148146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45932.665298148146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45932.665298148146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45932.665298148146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45932.665298148146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45932.665298148146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45932.665298148146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45932.665298148146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45932.665298148146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45932.665298148146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45932.665298148146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45932.665298148146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45932.665298148146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45932.665298148146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45932.665298148146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45932.665298148146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45932.665298148146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45932.665298148146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45932.665298148146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45932.665298148146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45932.665298148146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45932.665298148146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45932.665298148146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45932.665298148146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45932.665298148146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45932.665298148146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45932.665298148146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45932.665298148146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45932.665298148146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45932.665298148146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45932.665298148146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45932.665298148146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45932.665298148146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45932.665298148146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45932.665298148146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45932.665298148146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45932.665298148146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45932.665298148146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45932.665298148146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45932.665298148146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45932.665298148146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45932.665298148146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45932.665298148146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45932.665298148146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45932.665298148146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45932.665298148146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45932.665298148146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45932.665298148146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45932.665298148146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45932.665298148146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45932.665298148146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45932.665298148146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45932.665298148146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45932.665298148146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45932.665298148146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45932.665298148146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45932.665298148146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45932.665298148146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45932.665298148146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45932.665298148146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45932.665298148146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45932.665298148146</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40.833237962957355</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6.4764208333290298</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0.2835967592545785</v>
      </c>
      <c r="H4" s="38">
        <v>45932.37128472222</v>
      </c>
      <c r="I4" s="37" t="str">
        <f>IFERROR(VLOOKUP(D4,DB!A:F,6,0),"")</f>
        <v>SCECO</v>
      </c>
      <c r="J4" s="37" t="str">
        <f>IFERROR(VLOOKUP(D4,DB!A:G,7,0),"")</f>
        <v>No BB Design</v>
      </c>
      <c r="K4" s="37" t="s">
        <v>39070</v>
      </c>
      <c r="L4" s="37" t="str">
        <f>IFERROR(VLOOKUP(D4,DB!A:I,9,0),"")</f>
        <v>Latis</v>
      </c>
      <c r="M4" s="139"/>
    </row>
    <row r="5" spans="1:13" ht="15">
      <c r="A5" s="37" t="s">
        <v>39071</v>
      </c>
      <c r="B5" s="37" t="str">
        <f>IFERROR(VLOOKUP(D5,DB!A:K,11,0),"")</f>
        <v>R5</v>
      </c>
      <c r="C5" s="37">
        <v>3</v>
      </c>
      <c r="D5" s="37" t="s">
        <v>38289</v>
      </c>
      <c r="E5" s="37" t="s">
        <v>38964</v>
      </c>
      <c r="F5" s="38">
        <v>45932.617569444446</v>
      </c>
      <c r="G5" s="39">
        <f ca="1">IFERROR(NOW()-F5,"-")</f>
        <v>4.7728703699249309E-2</v>
      </c>
      <c r="H5" s="38">
        <v>45932.609930555554</v>
      </c>
      <c r="I5" s="37" t="str">
        <f>IFERROR(VLOOKUP(D5,DB!A:F,6,0),"")</f>
        <v>SCECO</v>
      </c>
      <c r="J5" s="37" t="str">
        <f>IFERROR(VLOOKUP(D5,DB!A:G,7,0),"")</f>
        <v>Haj Removal</v>
      </c>
      <c r="K5" s="37" t="s">
        <v>39072</v>
      </c>
      <c r="L5" s="37" t="str">
        <f>IFERROR(VLOOKUP(D5,DB!A:I,9,0),"")</f>
        <v>Latis</v>
      </c>
      <c r="M5" s="139"/>
    </row>
    <row r="6" spans="1:13" ht="15">
      <c r="A6" s="37"/>
      <c r="B6" s="37" t="str">
        <f>IFERROR(VLOOKUP(D6,DB!A:K,11,0),"")</f>
        <v/>
      </c>
      <c r="C6" s="37"/>
      <c r="D6" s="37"/>
      <c r="E6" s="37"/>
      <c r="F6" s="38"/>
      <c r="G6" s="39">
        <f ca="1">IFERROR(NOW()-F6,"-")</f>
        <v>45932.665298148146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45932.665298148146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45932.665298148146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45932.665298148146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45932.665298148146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45932.665298148146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45932.665298148146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45932.665298148146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45932.665298148146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45932.665298148146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45932.665298148146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45932.665298148146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45932.665298148146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45932.665298148146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45932.665298148146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45932.665298148146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45932.665298148146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45932.665298148146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45932.665298148146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45932.665298148146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45932.665298148146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45932.665298148146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45932.665298148146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45932.665298148146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45932.665298148146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45932.665298148146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45932.665298148146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45932.665298148146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45932.665298148146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45932.665298148146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45932.665298148146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45932.665298148146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45932.665298148146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45932.665298148146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45932.665298148146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45932.665298148146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45932.665298148146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45932.665298148146</v>
      </c>
      <c r="H43" s="38"/>
      <c r="I43" s="37" t="str">
        <f>IFERROR(VLOOKUP(D43,DB!A:F,6,0),"")</f>
        <v/>
      </c>
      <c r="J43" s="37" t="str">
        <f>IFERROR(VLOOKUP(D43,DB!A:G,7,0),"")</f>
        <v/>
      </c>
      <c r="K43" s="37"/>
      <c r="L43" s="37" t="str">
        <f>IFERROR(VLOOKUP(D43,DB!A:I,9,0),"")</f>
        <v/>
      </c>
      <c r="M43" s="139"/>
    </row>
    <row r="44" spans="1:13" ht="15">
      <c r="A44" s="92"/>
      <c r="B44" s="92" t="str">
        <f>IFERROR(VLOOKUP(D44,DB!A:K,11,0),"")</f>
        <v/>
      </c>
      <c r="C44" s="92"/>
      <c r="D44" s="92"/>
      <c r="E44" s="92"/>
      <c r="F44" s="134"/>
      <c r="G44" s="135">
        <f ca="1">IFERROR(NOW()-F44,"-")</f>
        <v>45932.665298148146</v>
      </c>
      <c r="H44" s="134"/>
      <c r="I44" s="92" t="str">
        <f>IFERROR(VLOOKUP(D44,DB!A:F,6,0),"")</f>
        <v/>
      </c>
      <c r="J44" s="92" t="str">
        <f>IFERROR(VLOOKUP(D44,DB!A:G,7,0),"")</f>
        <v/>
      </c>
      <c r="K44" s="92"/>
      <c r="L44" s="92" t="str">
        <f>IFERROR(VLOOKUP(D44,DB!A:I,9,0),"")</f>
        <v/>
      </c>
      <c r="M44" s="139"/>
    </row>
    <row r="45" spans="1:13" ht="15">
      <c r="A45" s="37"/>
      <c r="B45" s="37" t="str">
        <f>IFERROR(VLOOKUP(D45,DB!A:K,11,0),"")</f>
        <v/>
      </c>
      <c r="C45" s="37"/>
      <c r="D45" s="37"/>
      <c r="E45" s="37"/>
      <c r="F45" s="38"/>
      <c r="G45" s="39">
        <f ca="1">IFERROR(NOW()-F45,"-")</f>
        <v>45932.665298148146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45932.665298148146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45932.665298148146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45932.665298148146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45932.665298148146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45932.665298148146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45932.665298148146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45932.665298148146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45932.665298148146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45932.665298148146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45932.665298148146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45932.665298148146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45932.665298148146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45932.665298148146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45932.665298148146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45932.665298148146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45932.665298148146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45932.665298148146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45932.665298148146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45932.665298148146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45932.665298148146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45932.665298148146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45932.665298148146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45932.665298148146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45932.665298148146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45932.665298148146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45932.665298148146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45932.665298148146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45932.665298148146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45932.665298148146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45932.665298148146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45932.665298148146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45932.665298148146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45932.665298148146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45932.665298148146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45932.665298148146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45932.665298148146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45932.665298148146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45932.665298148146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45932.665298148146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45932.665298148146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45932.665298148146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45932.665298148146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45932.665298148146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45932.665298148146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45932.665298148146</v>
      </c>
      <c r="H90" s="38"/>
      <c r="I90" s="37" t="str">
        <f>IFERROR(VLOOKUP(D90,DB!A:F,6,0),"")</f>
        <v/>
      </c>
      <c r="J90" s="37" t="str">
        <f>IFERROR(VLOOKUP(D90,DB!A:G,7,0),"")</f>
        <v/>
      </c>
      <c r="K90" s="37"/>
      <c r="L90" s="37" t="str">
        <f>IFERROR(VLOOKUP(D90,DB!A:I,9,0),"")</f>
        <v/>
      </c>
      <c r="M90" s="139"/>
    </row>
    <row r="91" spans="1:13" ht="15">
      <c r="A91" s="92"/>
      <c r="B91" s="92" t="str">
        <f>IFERROR(VLOOKUP(D91,DB!A:K,11,0),"")</f>
        <v/>
      </c>
      <c r="C91" s="92"/>
      <c r="D91" s="92"/>
      <c r="E91" s="92"/>
      <c r="F91" s="134"/>
      <c r="G91" s="135">
        <f ca="1">IFERROR(NOW()-F91,"-")</f>
        <v>45932.665298148146</v>
      </c>
      <c r="H91" s="134"/>
      <c r="I91" s="92" t="str">
        <f>IFERROR(VLOOKUP(D91,DB!A:F,6,0),"")</f>
        <v/>
      </c>
      <c r="J91" s="92" t="str">
        <f>IFERROR(VLOOKUP(D91,DB!A:G,7,0),"")</f>
        <v/>
      </c>
      <c r="K91" s="92"/>
      <c r="L91" s="92" t="str">
        <f>IFERROR(VLOOKUP(D91,DB!A:I,9,0),"")</f>
        <v/>
      </c>
      <c r="M91" s="139"/>
    </row>
    <row r="92" spans="1:13" ht="15">
      <c r="A92" s="92"/>
      <c r="B92" s="92" t="str">
        <f>IFERROR(VLOOKUP(D92,DB!A:K,11,0),"")</f>
        <v/>
      </c>
      <c r="C92" s="92"/>
      <c r="D92" s="92"/>
      <c r="E92" s="92"/>
      <c r="F92" s="134"/>
      <c r="G92" s="135">
        <f ca="1">IFERROR(NOW()-F92,"-")</f>
        <v>45932.665298148146</v>
      </c>
      <c r="H92" s="134"/>
      <c r="I92" s="92" t="str">
        <f>IFERROR(VLOOKUP(D92,DB!A:F,6,0),"")</f>
        <v/>
      </c>
      <c r="J92" s="92" t="str">
        <f>IFERROR(VLOOKUP(D92,DB!A:G,7,0),"")</f>
        <v/>
      </c>
      <c r="K92" s="92"/>
      <c r="L92" s="92" t="str">
        <f>IFERROR(VLOOKUP(D92,DB!A:I,9,0),"")</f>
        <v/>
      </c>
    </row>
    <row r="93" spans="1:13" ht="15">
      <c r="A93" s="37"/>
      <c r="B93" s="37" t="str">
        <f>IFERROR(VLOOKUP(D93,DB!A:K,11,0),"")</f>
        <v/>
      </c>
      <c r="C93" s="37"/>
      <c r="D93" s="37"/>
      <c r="E93" s="37"/>
      <c r="F93" s="38"/>
      <c r="G93" s="39">
        <f ca="1">IFERROR(NOW()-F93,"-")</f>
        <v>45932.665298148146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45932.665298148146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45932.665298148146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45932.665298148146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45932.665298148146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45932.665298148146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45932.665298148146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45932.665298148146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45932.665298148146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45932.665298148146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45932.665298148146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45932.665298148146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45932.665298148146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45932.665298148146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45932.665298148146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45932.665298148146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45932.665298148146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45932.665298148146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45932.665298148146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45932.665298148146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45932.665298148146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45932.665298148146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45932.665298148146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45932.665298148146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45932.665298148146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45932.665298148146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45932.665298148146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45932.665298148146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45932.665298148146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45932.665298148146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45932.665298148146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45932.665298148146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45932.665298148146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45932.665298148146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45932.665298148146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45932.665298148146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45932.665298148146</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45932.665298148146</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45932.665298148146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45932.665298148146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45932.665298148146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45932.665298148146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45932.665298148146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45932.665298148146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45932.665298148146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45932.665298148146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45932.665298148146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45932.665298148146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45932.665298148146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45932.665298148146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45932.665298148146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45932.665298148146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45932.665298148146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45932.665298148146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45932.665298148146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45932.665298148146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45932.665298148146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45932.665298148146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45932.665298148146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45932.665298148146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45932.665298148146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45932.665298148146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45932.665298148146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45932.665298148146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45932.665298148146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45932.665298148146</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45932.665298148146</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45932.665298148146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45932.665298148146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45932.665298148146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45932.665298148146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45932.665298148146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45932.665298148146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45932.665298148146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45932.665298148146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45932.665298148146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45932.665298148146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45932.665298148146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45932.665298148146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45932.665298148146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45932.665298148146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45932.665298148146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45932.665298148146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45932.665298148146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45932.665298148146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45932.665298148146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45932.665298148146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45932.665298148146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45932.665298148146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45932.665298148146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45932.665298148146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45932.665298148146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45932.665298148146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45932.665298148146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45932.665298148146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45932.665298148146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45932.665298148146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45932.665298148146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45932.665298148146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45932.665298148146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45932.665298148146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45932.665298148146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45932.665298148146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45932.665298148146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45932.665298148146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45932.665298148146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45932.665298148146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45932.665298148146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45932.665298148146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45932.665298148146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45932.665298148146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45932.665298148146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45932.665298148146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45932.665298148146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45932.665298148146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45932.665298148146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45932.665298148146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45932.665298148146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45932.665298148146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45932.665298148146</v>
      </c>
      <c r="H212" s="38"/>
      <c r="I212" s="37" t="str">
        <f>IFERROR(VLOOKUP(D212,DB!A:F,6,0),"")</f>
        <v/>
      </c>
      <c r="J212" s="37" t="str">
        <f>IFERROR(VLOOKUP(D212,DB!A:G,7,0),"")</f>
        <v/>
      </c>
      <c r="K212" s="37"/>
      <c r="L212" s="37" t="str">
        <f>IFERROR(VLOOKUP(D212,DB!A:I,9,0),"")</f>
        <v/>
      </c>
    </row>
    <row r="213" spans="1:12" ht="15">
      <c r="A213" s="92"/>
      <c r="B213" s="92" t="str">
        <f>IFERROR(VLOOKUP(D213,DB!A:K,11,0),"")</f>
        <v/>
      </c>
      <c r="C213" s="92"/>
      <c r="D213" s="92"/>
      <c r="E213" s="92"/>
      <c r="F213" s="134"/>
      <c r="G213" s="135">
        <f ca="1">IFERROR(NOW()-F213,"-")</f>
        <v>45932.665298148146</v>
      </c>
      <c r="H213" s="134"/>
      <c r="I213" s="92" t="str">
        <f>IFERROR(VLOOKUP(D213,DB!A:F,6,0),"")</f>
        <v/>
      </c>
      <c r="J213" s="92" t="str">
        <f>IFERROR(VLOOKUP(D213,DB!A:G,7,0),"")</f>
        <v/>
      </c>
      <c r="K213" s="92"/>
      <c r="L213" s="92" t="str">
        <f>IFERROR(VLOOKUP(D213,DB!A:I,9,0),"")</f>
        <v/>
      </c>
    </row>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90" ht="15"/>
    <row r="491" ht="15"/>
    <row r="492" ht="15"/>
    <row r="493" ht="15"/>
    <row r="494" ht="15"/>
    <row r="495" ht="15"/>
    <row r="496" ht="15"/>
    <row r="497"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34" ht="15"/>
    <row r="535" ht="15"/>
    <row r="536" ht="15"/>
    <row r="537" ht="15"/>
    <row r="538" ht="15"/>
    <row r="539" ht="15"/>
    <row r="540" ht="15"/>
    <row r="541" ht="15"/>
    <row r="543" ht="15"/>
    <row r="544" ht="15"/>
    <row r="545" ht="15"/>
    <row r="548" ht="15"/>
    <row r="549" ht="15"/>
    <row r="550" ht="15"/>
    <row r="551"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6" ht="15"/>
    <row r="867" ht="15"/>
    <row r="868" ht="15"/>
    <row r="872" ht="15"/>
    <row r="873" ht="15"/>
    <row r="883" ht="15"/>
    <row r="888" ht="15"/>
    <row r="899" ht="15"/>
    <row r="900" ht="15"/>
    <row r="907" ht="15"/>
    <row r="908" ht="15"/>
    <row r="912" ht="15"/>
    <row r="913" ht="15"/>
    <row r="914" ht="15"/>
    <row r="921" ht="15"/>
    <row r="922" ht="15"/>
    <row r="923" ht="15"/>
    <row r="924" ht="15"/>
    <row r="926" ht="15"/>
    <row r="927" ht="15"/>
    <row r="928" ht="15"/>
    <row r="931" ht="15"/>
    <row r="932" ht="15"/>
    <row r="933" ht="15"/>
    <row r="934" ht="15"/>
    <row r="936" ht="15"/>
    <row r="937" ht="15"/>
    <row r="938" ht="15"/>
    <row r="939" ht="15"/>
    <row r="940" ht="15"/>
    <row r="941" ht="15"/>
    <row r="943" ht="15"/>
    <row r="944" ht="15"/>
    <row r="946" ht="15"/>
    <row r="947" ht="15"/>
    <row r="949" ht="15"/>
    <row r="950" ht="15"/>
    <row r="951" ht="15"/>
    <row r="953" ht="15"/>
    <row r="954" ht="15"/>
    <row r="955" ht="15"/>
    <row r="956" ht="15"/>
    <row r="957" ht="15"/>
    <row r="961" ht="15"/>
    <row r="962" ht="15"/>
    <row r="963" ht="15"/>
    <row r="964" ht="15"/>
    <row r="967" ht="15"/>
    <row r="968" ht="15"/>
    <row r="971" ht="15"/>
    <row r="1012" ht="15"/>
    <row r="1013" ht="15"/>
    <row r="1016" ht="15"/>
    <row r="1017" ht="15"/>
    <row r="1024" ht="15"/>
    <row r="1025" ht="15"/>
    <row r="1028" ht="15"/>
    <row r="1030" ht="15"/>
    <row r="1032" ht="15"/>
    <row r="1033" ht="15"/>
    <row r="1034" ht="15"/>
    <row r="1037" ht="15"/>
    <row r="1038" ht="15"/>
    <row r="1040" ht="15"/>
    <row r="1043" ht="15"/>
    <row r="1044" ht="15"/>
    <row r="1046" ht="15"/>
    <row r="1047" ht="15"/>
    <row r="1048" ht="15"/>
    <row r="1049" ht="15"/>
    <row r="1050" ht="15"/>
    <row r="1053" ht="15"/>
    <row r="1054" ht="15"/>
    <row r="1055" ht="15"/>
    <row r="1056" ht="15"/>
    <row r="1057" ht="15"/>
    <row r="1058" ht="15"/>
    <row r="1060" ht="15"/>
    <row r="1062" ht="15"/>
    <row r="1064" ht="15"/>
    <row r="1065" ht="15"/>
    <row r="1066" ht="15"/>
    <row r="1068" ht="15"/>
    <row r="1069" ht="15"/>
    <row r="1070" ht="15"/>
    <row r="1071" ht="15"/>
    <row r="1072" ht="15"/>
    <row r="1073" ht="15"/>
    <row r="1074" ht="15"/>
    <row r="1076" ht="15"/>
    <row r="1077" ht="15"/>
    <row r="1078" ht="15"/>
    <row r="1083" ht="15"/>
    <row r="1084" ht="15"/>
    <row r="1088" ht="15"/>
    <row r="1089" ht="15"/>
    <row r="1090" ht="15"/>
    <row r="1093" ht="15"/>
    <row r="1095" ht="15"/>
    <row r="1099" ht="15"/>
    <row r="1103" ht="15"/>
    <row r="1109" ht="15"/>
    <row r="1110" ht="15"/>
    <row r="1112" ht="15"/>
    <row r="1113" ht="15"/>
    <row r="1115" ht="15"/>
    <row r="1118" ht="15"/>
    <row r="1119" ht="15"/>
    <row r="1121" ht="15"/>
    <row r="1123" ht="15"/>
    <row r="1125" ht="15"/>
    <row r="1127" ht="15"/>
    <row r="1128" ht="15"/>
    <row r="1129" ht="15"/>
    <row r="1131" ht="15"/>
    <row r="1132" ht="15"/>
    <row r="1133" ht="15"/>
    <row r="1134" ht="15"/>
    <row r="1137" ht="15"/>
    <row r="1311" ht="15"/>
    <row r="1312" ht="15"/>
    <row r="1322" ht="15"/>
    <row r="1323" ht="15"/>
    <row r="1324" ht="15"/>
    <row r="1330" ht="15"/>
    <row r="1331" ht="15"/>
    <row r="1332" ht="15"/>
    <row r="1333" ht="15"/>
    <row r="1335" ht="15"/>
    <row r="1338" ht="15"/>
    <row r="1339" ht="15"/>
    <row r="1340" ht="15"/>
    <row r="1341" ht="15"/>
    <row r="1343" ht="15"/>
    <row r="1344" ht="15"/>
    <row r="1346" ht="15"/>
    <row r="1347" ht="15"/>
    <row r="1348" ht="15"/>
    <row r="1349" ht="15"/>
    <row r="1351" ht="15"/>
    <row r="1352" ht="15"/>
    <row r="1353" ht="15"/>
    <row r="1356" ht="15"/>
    <row r="1357" ht="15"/>
    <row r="1360" ht="15"/>
    <row r="1361" ht="15"/>
    <row r="1362" ht="15"/>
    <row r="1363" ht="15"/>
    <row r="1364" ht="15"/>
    <row r="1365" ht="15"/>
    <row r="1366" ht="15"/>
    <row r="1367" ht="15"/>
    <row r="1369" ht="15"/>
    <row r="1371" ht="15"/>
    <row r="1372" ht="15"/>
    <row r="1373" ht="15"/>
    <row r="1376" ht="15"/>
    <row r="1386" ht="15"/>
    <row r="1389" ht="15"/>
    <row r="1390" ht="15"/>
    <row r="1394" ht="15"/>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3.521582870365819</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5.8924509259231854</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0.8643027777725365</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39078</v>
      </c>
      <c r="B5" s="140" t="str">
        <f>IFERROR(VLOOKUP(D5,DB!A:K,11,0),"")</f>
        <v>R6</v>
      </c>
      <c r="C5" s="140">
        <v>2</v>
      </c>
      <c r="D5" s="140" t="s">
        <v>38735</v>
      </c>
      <c r="E5" s="140" t="s">
        <v>38964</v>
      </c>
      <c r="F5" s="143">
        <v>45932.56527777778</v>
      </c>
      <c r="G5" s="142">
        <f ca="1">IFERROR(NOW()-F5,"-")</f>
        <v>0.10002037036611</v>
      </c>
      <c r="H5" s="143">
        <v>45932.600636574076</v>
      </c>
      <c r="I5" s="140" t="str">
        <f>IFERROR(VLOOKUP(D5,DB!A:F,6,0),"")</f>
        <v>Generator-SG</v>
      </c>
      <c r="J5" s="140" t="str">
        <f>IFERROR(VLOOKUP(D5,DB!A:G,7,0),"")</f>
        <v>Good</v>
      </c>
      <c r="K5" s="140" t="s">
        <v>39079</v>
      </c>
      <c r="L5" s="140" t="str">
        <f>IFERROR(VLOOKUP(D5,DB!A:I,9,0),"")</f>
        <v>Latis</v>
      </c>
    </row>
    <row r="6" spans="1:16383" ht="31.5" customHeight="1">
      <c r="A6" s="121"/>
      <c r="B6" s="140" t="str">
        <f>IFERROR(VLOOKUP(D6,DB!A:K,11,0),"")</f>
        <v/>
      </c>
      <c r="C6" s="140"/>
      <c r="D6" s="140"/>
      <c r="E6" s="140"/>
      <c r="F6" s="143"/>
      <c r="G6" s="142">
        <f t="shared" ref="G6:G17" ca="1" si="0">IFERROR(NOW()-F6,"-")</f>
        <v>45932.665298148146</v>
      </c>
      <c r="H6" s="143"/>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3"/>
      <c r="G7" s="142">
        <f t="shared" ca="1" si="0"/>
        <v>45932.665298148146</v>
      </c>
      <c r="H7" s="143"/>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3"/>
      <c r="G8" s="142">
        <f t="shared" ca="1" si="0"/>
        <v>45932.665298148146</v>
      </c>
      <c r="H8" s="143"/>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3"/>
      <c r="G9" s="142">
        <f t="shared" ca="1" si="0"/>
        <v>45932.665298148146</v>
      </c>
      <c r="H9" s="143"/>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3"/>
      <c r="G10" s="142">
        <f t="shared" ca="1" si="0"/>
        <v>45932.665298148146</v>
      </c>
      <c r="H10" s="143"/>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3"/>
      <c r="G11" s="142">
        <f t="shared" ca="1" si="0"/>
        <v>45932.665298148146</v>
      </c>
      <c r="H11" s="143"/>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3"/>
      <c r="G12" s="142">
        <f t="shared" ca="1" si="0"/>
        <v>45932.665298148146</v>
      </c>
      <c r="H12" s="143"/>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3"/>
      <c r="G13" s="142">
        <f t="shared" ca="1" si="0"/>
        <v>45932.665298148146</v>
      </c>
      <c r="H13" s="143"/>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3"/>
      <c r="G14" s="142">
        <f t="shared" ca="1" si="0"/>
        <v>45932.665298148146</v>
      </c>
      <c r="H14" s="143"/>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3"/>
      <c r="G15" s="142">
        <f t="shared" ca="1" si="0"/>
        <v>45932.665298148146</v>
      </c>
      <c r="H15" s="143"/>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3"/>
      <c r="G16" s="142">
        <f t="shared" ca="1" si="0"/>
        <v>45932.665298148146</v>
      </c>
      <c r="H16" s="143"/>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3"/>
      <c r="G17" s="142">
        <f t="shared" ca="1" si="0"/>
        <v>45932.665298148146</v>
      </c>
      <c r="H17" s="143"/>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45932.665298148146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45932.665298148146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45932.665298148146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45932.665298148146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45932.665298148146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45932.665298148146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45932.665298148146</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45932.665298148146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45932.665298148146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45932.665298148146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45932.665298148146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45932.665298148146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45932.665298148146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45932.665298148146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45932.665298148146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45932.665298148146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45932.665298148146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45932.665298148146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45932.665298148146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45932.665298148146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45932.665298148146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45932.665298148146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45932.665298148146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45932.665298148146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45932.665298148146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45932.665298148146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45932.665298148146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45932.665298148146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45932.665298148146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45932.665298148146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45932.665298148146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45932.665298148146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45932.665298148146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45932.665298148146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45932.665298148146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45932.665298148146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45932.665298148146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45932.665298148146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45932.665298148146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45932.665298148146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45932.665298148146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45932.665298148146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45932.665298148146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45932.665298148146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45932.665298148146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45932.665298148146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45932.665298148146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45932.665298148146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45932.665298148146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45932.665298148146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45932.665298148146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45932.665298148146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45932.665298148146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45932.665298148146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45932.665298148146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45932.665298148146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45932.665298148146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45932.665298148146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45932.665298148146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45932.665298148146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45932.665298148146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45932.665298148146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45932.665298148146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45932.665298148146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45932.665298148146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45932.665298148146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45932.665298148146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45932.665298148146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45932.665298148146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45932.665298148146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45932.665298148146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45932.665298148146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45932.665298148146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45932.665298148146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45932.665298148146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45932.665298148146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45932.665298148146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45932.665298148146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45932.665298148146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45932.665298148146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45932.665298148146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45932.665298148146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45932.665298148146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45932.665298148146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45932.665298148146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45932.665298148146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45932.665298148146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45932.665298148146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45932.665298148146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45932.665298148146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45932.665298148146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45932.665298148146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45932.665298148146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45932.665298148146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45932.665298148146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45932.665298148146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45932.665298148146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45932.665298148146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45932.665298148146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45932.665298148146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45932.665298148146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45932.665298148146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45932.665298148146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45932.665298148146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45932.665298148146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45932.665298148146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45932.665298148146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45932.665298148146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45932.665298148146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45932.665298148146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45932.665298148146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45932.665298148146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45932.665298148146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45932.665298148146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45932.665298148146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45932.665298148146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45932.665298148146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45932.665298148146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45932.665298148146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45932.665298148146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45932.665298148146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45932.665298148146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45932.665298148146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45932.665298148146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45932.665298148146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45932.665298148146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45932.665298148146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45932.665298148146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45932.665298148146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45932.665298148146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45932.665298148146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45932.665298148146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45932.665298148146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45932.665298148146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45932.665298148146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45932.665298148146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45932.665298148146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45932.665298148146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45932.665298148146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45932.665298148146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45932.665298148146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45932.665298148146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45932.665298148146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45932.665298148146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45932.665298148146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45932.665298148146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45932.665298148146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45932.665298148146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45932.665298148146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45932.665298148146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45932.665298148146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45932.665298148146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45932.665298148146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45932.665298148146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45932.665298148146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45932.665298148146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45932.665298148146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45932.665298148146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45932.665298148146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45932.665298148146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45932.665298148146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45932.665298148146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45932.665298148146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45932.665298148146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45932.665298148146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45932.665298148146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45932.665298148146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45932.665298148146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45932.665298148146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45932.665298148146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45932.665298148146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45932.665298148146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45932.665298148146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45932.665298148146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45932.665298148146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45932.665298148146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45932.665298148146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45932.665298148146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45932.665298148146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45932.665298148146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45932.665298148146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45932.665298148146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45932.665298148146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45932.665298148146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45932.665298148146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45932.665298148146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45932.665298148146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45932.665298148146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45932.665298148146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45932.665298148146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45932.665298148146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45932.665298148146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45932.665298148146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45932.665298148146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45932.665298148146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45932.665298148146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45932.665298148146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45932.665298148146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45932.665298148146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45932.665298148146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45932.665298148146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45932.665298148146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45932.665298148146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45932.665298148146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45932.665298148146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45932.665298148146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45932.665298148146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45932.665298148146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45932.665298148146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45932.665298148146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45932.665298148146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45932.665298148146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45932.665298148146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45932.665298148146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45932.665298148146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45932.665298148146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45932.665298148146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45932.665298148146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45932.665298148146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45932.665298148146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45932.665298148146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45932.665298148146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45932.665298148146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45932.665298148146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45932.665298148146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45932.665298148146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45932.665298148146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45932.665298148146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45932.665298148146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45932.665298148146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45932.665298148146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45932.665298148146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45932.665298148146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45932.665298148146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45932.665298148146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45932.665298148146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45932.665298148146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45932.665298148146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45932.665298148146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45932.665298148146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45932.665298148146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45932.665298148146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45932.665298148146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45932.665298148146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45932.665298148146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45932.665298148146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45932.665298148146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45932.665298148146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45932.665298148146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45932.665298148146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45932.665298148146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45932.665298148146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45932.665298148146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45932.665298148146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45932.665298148146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45932.665298148146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45932.665298148146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45932.665298148146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45932.665298148146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45932.665298148146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45932.665298148146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45932.665298148146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45932.665298148146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45932.665298148146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45932.665298148146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45932.665298148146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45932.665298148146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45932.665298148146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45932.665298148146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45932.665298148146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45932.665298148146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45932.665298148146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45932.665298148146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45932.665298148146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45932.665298148146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45932.665298148146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45932.665298148146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45932.665298148146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45932.665298148146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45932.665298148146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45932.665298148146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45932.665298148146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45932.665298148146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45932.665298148146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45932.665298148146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45932.665298148146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45932.665298148146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45932.665298148146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45932.665298148146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45932.665298148146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45932.665298148146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45932.665298148146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45932.665298148146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45932.665298148146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45932.665298148146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45932.665298148146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45932.665298148146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45932.665298148146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45932.665298148146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45932.665298148146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45932.665298148146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45932.665298148146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45932.665298148146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45932.665298148146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45932.665298148146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45932.665298148146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45932.665298148146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45932.665298148146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45932.665298148146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45932.665298148146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45932.665298148146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45932.665298148146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45932.665298148146</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2025-10-02T12:59:48Z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